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workbookProtection workbookPassword="DB8F" lockStructure="1"/>
  <bookViews>
    <workbookView xWindow="30360" yWindow="405" windowWidth="22365" windowHeight="11550"/>
  </bookViews>
  <sheets>
    <sheet name="Calculator" sheetId="3" r:id="rId1"/>
    <sheet name="Example 1" sheetId="4" r:id="rId2"/>
    <sheet name="Example 2" sheetId="7" r:id="rId3"/>
    <sheet name="Example 3" sheetId="6" r:id="rId4"/>
  </sheets>
  <calcPr calcId="145621"/>
</workbook>
</file>

<file path=xl/calcChain.xml><?xml version="1.0" encoding="utf-8"?>
<calcChain xmlns="http://schemas.openxmlformats.org/spreadsheetml/2006/main">
  <c r="CB4" i="3" l="1"/>
  <c r="H9" i="3"/>
  <c r="CE6" i="3"/>
  <c r="CF6" i="3"/>
  <c r="CG6" i="3" s="1"/>
  <c r="CE7" i="3"/>
  <c r="CF7" i="3" s="1"/>
  <c r="CG7" i="3" s="1"/>
  <c r="CE8" i="3"/>
  <c r="CF8" i="3"/>
  <c r="CG8" i="3" s="1"/>
  <c r="CE9" i="3"/>
  <c r="CF9" i="3" s="1"/>
  <c r="CG9" i="3" s="1"/>
  <c r="CE10" i="3"/>
  <c r="CF10" i="3"/>
  <c r="CG10" i="3" s="1"/>
  <c r="CE11" i="3"/>
  <c r="CF11" i="3" s="1"/>
  <c r="CG11" i="3" s="1"/>
  <c r="CE12" i="3"/>
  <c r="CF12" i="3"/>
  <c r="CG12" i="3" s="1"/>
  <c r="CE13" i="3"/>
  <c r="CF13" i="3" s="1"/>
  <c r="CG13" i="3" s="1"/>
  <c r="CE14" i="3"/>
  <c r="CF14" i="3"/>
  <c r="CG14" i="3" s="1"/>
  <c r="CE15" i="3"/>
  <c r="CF15" i="3" s="1"/>
  <c r="CG15" i="3" s="1"/>
  <c r="CE16" i="3"/>
  <c r="CF16" i="3"/>
  <c r="CG16" i="3" s="1"/>
  <c r="CE17" i="3"/>
  <c r="CF17" i="3" s="1"/>
  <c r="CG17" i="3" s="1"/>
  <c r="CE18" i="3"/>
  <c r="CF18" i="3"/>
  <c r="CG18" i="3" s="1"/>
  <c r="CE19" i="3"/>
  <c r="CF19" i="3" s="1"/>
  <c r="CG19" i="3" s="1"/>
  <c r="CE20" i="3"/>
  <c r="CF20" i="3"/>
  <c r="CG20" i="3" s="1"/>
  <c r="CE21" i="3"/>
  <c r="CF21" i="3" s="1"/>
  <c r="CG21" i="3" s="1"/>
  <c r="CE22" i="3"/>
  <c r="CF22" i="3"/>
  <c r="CG22" i="3" s="1"/>
  <c r="CE23" i="3"/>
  <c r="CF23" i="3" s="1"/>
  <c r="CG23" i="3" s="1"/>
  <c r="CE24" i="3"/>
  <c r="CF24" i="3"/>
  <c r="CG24" i="3" s="1"/>
  <c r="CE25" i="3"/>
  <c r="CF25" i="3" s="1"/>
  <c r="CG25" i="3" s="1"/>
  <c r="CE26" i="3"/>
  <c r="CF26" i="3"/>
  <c r="CG26" i="3" s="1"/>
  <c r="CE27" i="3"/>
  <c r="CF27" i="3" s="1"/>
  <c r="CG27" i="3" s="1"/>
  <c r="CE28" i="3"/>
  <c r="CF28" i="3"/>
  <c r="CG28" i="3" s="1"/>
  <c r="CE29" i="3"/>
  <c r="CF29" i="3" s="1"/>
  <c r="CG29" i="3" s="1"/>
  <c r="CE30" i="3"/>
  <c r="CF30" i="3"/>
  <c r="CG30" i="3" s="1"/>
  <c r="CE31" i="3"/>
  <c r="CF31" i="3" s="1"/>
  <c r="CG31" i="3" s="1"/>
  <c r="CE32" i="3"/>
  <c r="CF32" i="3"/>
  <c r="CG32" i="3" s="1"/>
  <c r="CE33" i="3"/>
  <c r="CF33" i="3" s="1"/>
  <c r="CG33" i="3" s="1"/>
  <c r="CE34" i="3"/>
  <c r="CF34" i="3"/>
  <c r="CG34" i="3" s="1"/>
  <c r="CE35" i="3"/>
  <c r="CF35" i="3" s="1"/>
  <c r="CG35" i="3" s="1"/>
  <c r="CE36" i="3"/>
  <c r="CF36" i="3"/>
  <c r="CG36" i="3" s="1"/>
  <c r="CE37" i="3"/>
  <c r="CF37" i="3" s="1"/>
  <c r="CG37" i="3" s="1"/>
  <c r="CE38" i="3"/>
  <c r="CF38" i="3"/>
  <c r="CG38" i="3" s="1"/>
  <c r="CE39" i="3"/>
  <c r="CF39" i="3" s="1"/>
  <c r="CG39" i="3" s="1"/>
  <c r="CE40" i="3"/>
  <c r="CF40" i="3"/>
  <c r="CG40" i="3" s="1"/>
  <c r="CE41" i="3"/>
  <c r="CF41" i="3" s="1"/>
  <c r="CG41" i="3" s="1"/>
  <c r="CE42" i="3"/>
  <c r="CF42" i="3"/>
  <c r="CG42" i="3" s="1"/>
  <c r="CE43" i="3"/>
  <c r="CF43" i="3" s="1"/>
  <c r="CG43" i="3" s="1"/>
  <c r="CE44" i="3"/>
  <c r="CF44" i="3"/>
  <c r="CG44" i="3" s="1"/>
  <c r="CE45" i="3"/>
  <c r="CF45" i="3" s="1"/>
  <c r="CG45" i="3" s="1"/>
  <c r="CE46" i="3"/>
  <c r="CF46" i="3"/>
  <c r="CG46" i="3" s="1"/>
  <c r="CE47" i="3"/>
  <c r="CF47" i="3" s="1"/>
  <c r="CG47" i="3" s="1"/>
  <c r="CE48" i="3"/>
  <c r="CF48" i="3"/>
  <c r="CG48" i="3" s="1"/>
  <c r="CE49" i="3"/>
  <c r="CF49" i="3" s="1"/>
  <c r="CG49" i="3" s="1"/>
  <c r="CE50" i="3"/>
  <c r="CF50" i="3"/>
  <c r="CG50" i="3" s="1"/>
  <c r="CE51" i="3"/>
  <c r="CF51" i="3" s="1"/>
  <c r="CG51" i="3" s="1"/>
  <c r="CE52" i="3"/>
  <c r="CF52" i="3"/>
  <c r="CG52" i="3" s="1"/>
  <c r="CE53" i="3"/>
  <c r="CF53" i="3" s="1"/>
  <c r="CG53" i="3" s="1"/>
  <c r="CE54" i="3"/>
  <c r="CF54" i="3"/>
  <c r="CG54" i="3" s="1"/>
  <c r="CE55" i="3"/>
  <c r="CF55" i="3" s="1"/>
  <c r="CG55" i="3" s="1"/>
  <c r="CE56" i="3"/>
  <c r="CF56" i="3"/>
  <c r="CG56" i="3" s="1"/>
  <c r="CE57" i="3"/>
  <c r="CF57" i="3" s="1"/>
  <c r="CG57" i="3" s="1"/>
  <c r="CE58" i="3"/>
  <c r="CF58" i="3"/>
  <c r="CG58" i="3" s="1"/>
  <c r="CE59" i="3"/>
  <c r="CF59" i="3" s="1"/>
  <c r="CG59" i="3" s="1"/>
  <c r="CE60" i="3"/>
  <c r="CF60" i="3"/>
  <c r="CG60" i="3" s="1"/>
  <c r="CE61" i="3"/>
  <c r="CF61" i="3" s="1"/>
  <c r="CG61" i="3" s="1"/>
  <c r="CE62" i="3"/>
  <c r="CF62" i="3"/>
  <c r="CG62" i="3" s="1"/>
  <c r="CE63" i="3"/>
  <c r="CF63" i="3" s="1"/>
  <c r="CG63" i="3" s="1"/>
  <c r="CE64" i="3"/>
  <c r="CF64" i="3"/>
  <c r="CG64" i="3" s="1"/>
  <c r="CE65" i="3"/>
  <c r="CF65" i="3" s="1"/>
  <c r="CG65" i="3" s="1"/>
  <c r="CE66" i="3"/>
  <c r="CF66" i="3"/>
  <c r="CG66" i="3" s="1"/>
  <c r="CE67" i="3"/>
  <c r="CF67" i="3" s="1"/>
  <c r="CG67" i="3" s="1"/>
  <c r="CE68" i="3"/>
  <c r="CF68" i="3"/>
  <c r="CG68" i="3" s="1"/>
  <c r="CE69" i="3"/>
  <c r="CF69" i="3" s="1"/>
  <c r="CG69" i="3" s="1"/>
  <c r="CE70" i="3"/>
  <c r="CF70" i="3"/>
  <c r="CG70" i="3" s="1"/>
  <c r="CE71" i="3"/>
  <c r="CF71" i="3" s="1"/>
  <c r="CG71" i="3" s="1"/>
  <c r="CE72" i="3"/>
  <c r="CF72" i="3"/>
  <c r="CG72" i="3" s="1"/>
  <c r="CE73" i="3"/>
  <c r="CF73" i="3" s="1"/>
  <c r="CG73" i="3" s="1"/>
  <c r="CE74" i="3"/>
  <c r="CF74" i="3"/>
  <c r="CG74" i="3" s="1"/>
  <c r="CE75" i="3"/>
  <c r="CF75" i="3"/>
  <c r="CG75" i="3" s="1"/>
  <c r="CB6" i="3"/>
  <c r="CB7" i="3"/>
  <c r="CB8" i="3"/>
  <c r="CB9" i="3"/>
  <c r="CB10" i="3"/>
  <c r="CB11" i="3"/>
  <c r="CB12" i="3"/>
  <c r="CB13" i="3"/>
  <c r="CB14" i="3"/>
  <c r="CB15" i="3"/>
  <c r="CB16" i="3"/>
  <c r="CB17" i="3"/>
  <c r="CB18" i="3"/>
  <c r="CB19" i="3"/>
  <c r="CB20" i="3"/>
  <c r="CB21" i="3"/>
  <c r="CB22" i="3"/>
  <c r="CB23" i="3"/>
  <c r="CB24" i="3"/>
  <c r="CB25" i="3"/>
  <c r="CB26" i="3"/>
  <c r="CB27" i="3"/>
  <c r="CB28" i="3"/>
  <c r="CB29" i="3"/>
  <c r="CB30" i="3"/>
  <c r="CB31" i="3"/>
  <c r="CB32" i="3"/>
  <c r="CB33" i="3"/>
  <c r="CB34" i="3"/>
  <c r="CB35" i="3"/>
  <c r="CB36" i="3"/>
  <c r="CB37" i="3"/>
  <c r="CB38" i="3"/>
  <c r="CB39" i="3"/>
  <c r="CB40" i="3"/>
  <c r="CB41" i="3"/>
  <c r="CB42" i="3"/>
  <c r="CB43" i="3"/>
  <c r="CB44" i="3"/>
  <c r="CB45" i="3"/>
  <c r="CB46" i="3"/>
  <c r="CB47" i="3"/>
  <c r="CB48" i="3"/>
  <c r="CB49" i="3"/>
  <c r="CB50" i="3"/>
  <c r="CB51" i="3"/>
  <c r="CB52" i="3"/>
  <c r="CB53" i="3"/>
  <c r="CB54" i="3"/>
  <c r="CB55" i="3"/>
  <c r="CB56" i="3"/>
  <c r="CB57" i="3"/>
  <c r="CB58" i="3"/>
  <c r="CB59" i="3"/>
  <c r="CB60" i="3"/>
  <c r="CB61" i="3"/>
  <c r="CB62" i="3"/>
  <c r="CB63" i="3"/>
  <c r="CB64" i="3"/>
  <c r="CB65" i="3"/>
  <c r="CB66" i="3"/>
  <c r="CB67" i="3"/>
  <c r="CB68" i="3"/>
  <c r="CB69" i="3"/>
  <c r="CB70" i="3"/>
  <c r="CB71" i="3"/>
  <c r="CB72" i="3"/>
  <c r="CB73" i="3"/>
  <c r="CB74" i="3"/>
  <c r="CB75" i="3"/>
  <c r="CD416" i="3" l="1"/>
  <c r="CE416" i="3" s="1"/>
  <c r="CF416" i="3" s="1"/>
  <c r="CG416" i="3" s="1"/>
  <c r="CB416" i="3"/>
  <c r="CD415" i="3"/>
  <c r="CE415" i="3" s="1"/>
  <c r="CF415" i="3" s="1"/>
  <c r="CG415" i="3" s="1"/>
  <c r="CB415" i="3"/>
  <c r="CD414" i="3"/>
  <c r="CE414" i="3" s="1"/>
  <c r="CF414" i="3" s="1"/>
  <c r="CG414" i="3" s="1"/>
  <c r="CB414" i="3"/>
  <c r="CD413" i="3"/>
  <c r="CE413" i="3" s="1"/>
  <c r="CF413" i="3" s="1"/>
  <c r="CG413" i="3" s="1"/>
  <c r="CB413" i="3"/>
  <c r="CD412" i="3"/>
  <c r="CE412" i="3" s="1"/>
  <c r="CF412" i="3" s="1"/>
  <c r="CG412" i="3" s="1"/>
  <c r="CB412" i="3"/>
  <c r="CD411" i="3"/>
  <c r="CE411" i="3" s="1"/>
  <c r="CF411" i="3" s="1"/>
  <c r="CG411" i="3" s="1"/>
  <c r="CB411" i="3"/>
  <c r="CD410" i="3"/>
  <c r="CE410" i="3" s="1"/>
  <c r="CF410" i="3" s="1"/>
  <c r="CG410" i="3" s="1"/>
  <c r="CB410" i="3"/>
  <c r="CD409" i="3"/>
  <c r="CE409" i="3" s="1"/>
  <c r="CF409" i="3" s="1"/>
  <c r="CG409" i="3" s="1"/>
  <c r="CB409" i="3"/>
  <c r="CD408" i="3"/>
  <c r="CE408" i="3" s="1"/>
  <c r="CF408" i="3" s="1"/>
  <c r="CG408" i="3" s="1"/>
  <c r="CB408" i="3"/>
  <c r="CD407" i="3"/>
  <c r="CE407" i="3" s="1"/>
  <c r="CF407" i="3" s="1"/>
  <c r="CG407" i="3" s="1"/>
  <c r="CB407" i="3"/>
  <c r="CD406" i="3"/>
  <c r="CE406" i="3" s="1"/>
  <c r="CF406" i="3" s="1"/>
  <c r="CG406" i="3" s="1"/>
  <c r="CB406" i="3"/>
  <c r="CD405" i="3"/>
  <c r="CE405" i="3" s="1"/>
  <c r="CF405" i="3" s="1"/>
  <c r="CG405" i="3" s="1"/>
  <c r="CB405" i="3"/>
  <c r="CD404" i="3"/>
  <c r="CE404" i="3" s="1"/>
  <c r="CF404" i="3" s="1"/>
  <c r="CG404" i="3" s="1"/>
  <c r="CB404" i="3"/>
  <c r="CD403" i="3"/>
  <c r="CE403" i="3" s="1"/>
  <c r="CF403" i="3" s="1"/>
  <c r="CG403" i="3" s="1"/>
  <c r="CB403" i="3"/>
  <c r="CD402" i="3"/>
  <c r="CE402" i="3" s="1"/>
  <c r="CF402" i="3" s="1"/>
  <c r="CG402" i="3" s="1"/>
  <c r="CB402" i="3"/>
  <c r="CD401" i="3"/>
  <c r="CE401" i="3" s="1"/>
  <c r="CF401" i="3" s="1"/>
  <c r="CG401" i="3" s="1"/>
  <c r="CB401" i="3"/>
  <c r="CD400" i="3"/>
  <c r="CE400" i="3" s="1"/>
  <c r="CF400" i="3" s="1"/>
  <c r="CG400" i="3" s="1"/>
  <c r="CB400" i="3"/>
  <c r="CD399" i="3"/>
  <c r="CE399" i="3" s="1"/>
  <c r="CF399" i="3" s="1"/>
  <c r="CG399" i="3" s="1"/>
  <c r="CB399" i="3"/>
  <c r="CD398" i="3"/>
  <c r="CE398" i="3" s="1"/>
  <c r="CF398" i="3" s="1"/>
  <c r="CG398" i="3" s="1"/>
  <c r="CB398" i="3"/>
  <c r="CD397" i="3"/>
  <c r="CE397" i="3" s="1"/>
  <c r="CF397" i="3" s="1"/>
  <c r="CG397" i="3" s="1"/>
  <c r="CB397" i="3"/>
  <c r="CD396" i="3"/>
  <c r="CE396" i="3" s="1"/>
  <c r="CF396" i="3" s="1"/>
  <c r="CG396" i="3" s="1"/>
  <c r="CB396" i="3"/>
  <c r="CD395" i="3"/>
  <c r="CE395" i="3" s="1"/>
  <c r="CF395" i="3" s="1"/>
  <c r="CG395" i="3" s="1"/>
  <c r="CB395" i="3"/>
  <c r="CD394" i="3"/>
  <c r="CE394" i="3" s="1"/>
  <c r="CF394" i="3" s="1"/>
  <c r="CG394" i="3" s="1"/>
  <c r="CB394" i="3"/>
  <c r="CD393" i="3"/>
  <c r="CE393" i="3" s="1"/>
  <c r="CF393" i="3" s="1"/>
  <c r="CG393" i="3" s="1"/>
  <c r="CB393" i="3"/>
  <c r="CD392" i="3"/>
  <c r="CE392" i="3" s="1"/>
  <c r="CF392" i="3" s="1"/>
  <c r="CG392" i="3" s="1"/>
  <c r="CB392" i="3"/>
  <c r="CD391" i="3"/>
  <c r="CE391" i="3" s="1"/>
  <c r="CF391" i="3" s="1"/>
  <c r="CG391" i="3" s="1"/>
  <c r="CB391" i="3"/>
  <c r="CD390" i="3"/>
  <c r="CE390" i="3" s="1"/>
  <c r="CF390" i="3" s="1"/>
  <c r="CG390" i="3" s="1"/>
  <c r="CB390" i="3"/>
  <c r="CD389" i="3"/>
  <c r="CE389" i="3" s="1"/>
  <c r="CF389" i="3" s="1"/>
  <c r="CG389" i="3" s="1"/>
  <c r="CB389" i="3"/>
  <c r="CD388" i="3"/>
  <c r="CE388" i="3" s="1"/>
  <c r="CF388" i="3" s="1"/>
  <c r="CG388" i="3" s="1"/>
  <c r="CB388" i="3"/>
  <c r="CD387" i="3"/>
  <c r="CE387" i="3" s="1"/>
  <c r="CF387" i="3" s="1"/>
  <c r="CG387" i="3" s="1"/>
  <c r="CB387" i="3"/>
  <c r="CD386" i="3"/>
  <c r="CE386" i="3" s="1"/>
  <c r="CF386" i="3" s="1"/>
  <c r="CG386" i="3" s="1"/>
  <c r="CB386" i="3"/>
  <c r="CD385" i="3"/>
  <c r="CE385" i="3" s="1"/>
  <c r="CF385" i="3" s="1"/>
  <c r="CG385" i="3" s="1"/>
  <c r="CB385" i="3"/>
  <c r="CD384" i="3"/>
  <c r="CE384" i="3" s="1"/>
  <c r="CF384" i="3" s="1"/>
  <c r="CG384" i="3" s="1"/>
  <c r="CB384" i="3"/>
  <c r="CD383" i="3"/>
  <c r="CE383" i="3" s="1"/>
  <c r="CF383" i="3" s="1"/>
  <c r="CG383" i="3" s="1"/>
  <c r="CB383" i="3"/>
  <c r="CD382" i="3"/>
  <c r="CE382" i="3" s="1"/>
  <c r="CF382" i="3" s="1"/>
  <c r="CG382" i="3" s="1"/>
  <c r="CB382" i="3"/>
  <c r="CD381" i="3"/>
  <c r="CE381" i="3" s="1"/>
  <c r="CF381" i="3" s="1"/>
  <c r="CG381" i="3" s="1"/>
  <c r="CB381" i="3"/>
  <c r="CD380" i="3"/>
  <c r="CE380" i="3" s="1"/>
  <c r="CF380" i="3" s="1"/>
  <c r="CG380" i="3" s="1"/>
  <c r="CB380" i="3"/>
  <c r="CD379" i="3"/>
  <c r="CE379" i="3" s="1"/>
  <c r="CF379" i="3" s="1"/>
  <c r="CG379" i="3" s="1"/>
  <c r="CB379" i="3"/>
  <c r="CD378" i="3"/>
  <c r="CE378" i="3" s="1"/>
  <c r="CF378" i="3" s="1"/>
  <c r="CG378" i="3" s="1"/>
  <c r="CB378" i="3"/>
  <c r="CD377" i="3"/>
  <c r="CE377" i="3" s="1"/>
  <c r="CF377" i="3" s="1"/>
  <c r="CG377" i="3" s="1"/>
  <c r="CB377" i="3"/>
  <c r="CD376" i="3"/>
  <c r="CE376" i="3" s="1"/>
  <c r="CF376" i="3" s="1"/>
  <c r="CG376" i="3" s="1"/>
  <c r="CB376" i="3"/>
  <c r="CD375" i="3"/>
  <c r="CE375" i="3" s="1"/>
  <c r="CF375" i="3" s="1"/>
  <c r="CG375" i="3" s="1"/>
  <c r="CB375" i="3"/>
  <c r="CD374" i="3"/>
  <c r="CE374" i="3" s="1"/>
  <c r="CF374" i="3" s="1"/>
  <c r="CG374" i="3" s="1"/>
  <c r="CB374" i="3"/>
  <c r="CD373" i="3"/>
  <c r="CE373" i="3" s="1"/>
  <c r="CF373" i="3" s="1"/>
  <c r="CG373" i="3" s="1"/>
  <c r="CB373" i="3"/>
  <c r="CD372" i="3"/>
  <c r="CE372" i="3" s="1"/>
  <c r="CF372" i="3" s="1"/>
  <c r="CG372" i="3" s="1"/>
  <c r="CB372" i="3"/>
  <c r="CD371" i="3"/>
  <c r="CE371" i="3" s="1"/>
  <c r="CF371" i="3" s="1"/>
  <c r="CG371" i="3" s="1"/>
  <c r="CB371" i="3"/>
  <c r="CD370" i="3"/>
  <c r="CE370" i="3" s="1"/>
  <c r="CF370" i="3" s="1"/>
  <c r="CG370" i="3" s="1"/>
  <c r="CB370" i="3"/>
  <c r="CD369" i="3"/>
  <c r="CE369" i="3" s="1"/>
  <c r="CF369" i="3" s="1"/>
  <c r="CG369" i="3" s="1"/>
  <c r="CB369" i="3"/>
  <c r="CD368" i="3"/>
  <c r="CE368" i="3" s="1"/>
  <c r="CF368" i="3" s="1"/>
  <c r="CG368" i="3" s="1"/>
  <c r="CB368" i="3"/>
  <c r="CD367" i="3"/>
  <c r="CE367" i="3" s="1"/>
  <c r="CF367" i="3" s="1"/>
  <c r="CG367" i="3" s="1"/>
  <c r="CB367" i="3"/>
  <c r="CD366" i="3"/>
  <c r="CE366" i="3" s="1"/>
  <c r="CF366" i="3" s="1"/>
  <c r="CG366" i="3" s="1"/>
  <c r="CB366" i="3"/>
  <c r="CD365" i="3"/>
  <c r="CE365" i="3" s="1"/>
  <c r="CF365" i="3" s="1"/>
  <c r="CG365" i="3" s="1"/>
  <c r="CB365" i="3"/>
  <c r="CD364" i="3"/>
  <c r="CE364" i="3" s="1"/>
  <c r="CF364" i="3" s="1"/>
  <c r="CG364" i="3" s="1"/>
  <c r="CB364" i="3"/>
  <c r="CD363" i="3"/>
  <c r="CE363" i="3" s="1"/>
  <c r="CF363" i="3" s="1"/>
  <c r="CG363" i="3" s="1"/>
  <c r="CB363" i="3"/>
  <c r="CD362" i="3"/>
  <c r="CE362" i="3" s="1"/>
  <c r="CF362" i="3" s="1"/>
  <c r="CG362" i="3" s="1"/>
  <c r="CB362" i="3"/>
  <c r="CD361" i="3"/>
  <c r="CE361" i="3" s="1"/>
  <c r="CF361" i="3" s="1"/>
  <c r="CG361" i="3" s="1"/>
  <c r="CB361" i="3"/>
  <c r="CD360" i="3"/>
  <c r="CE360" i="3" s="1"/>
  <c r="CF360" i="3" s="1"/>
  <c r="CG360" i="3" s="1"/>
  <c r="CB360" i="3"/>
  <c r="CD359" i="3"/>
  <c r="CE359" i="3" s="1"/>
  <c r="CF359" i="3" s="1"/>
  <c r="CG359" i="3" s="1"/>
  <c r="CB359" i="3"/>
  <c r="CD358" i="3"/>
  <c r="CE358" i="3" s="1"/>
  <c r="CF358" i="3" s="1"/>
  <c r="CG358" i="3" s="1"/>
  <c r="CB358" i="3"/>
  <c r="CD357" i="3"/>
  <c r="CE357" i="3" s="1"/>
  <c r="CF357" i="3" s="1"/>
  <c r="CG357" i="3" s="1"/>
  <c r="CB357" i="3"/>
  <c r="CD356" i="3"/>
  <c r="CE356" i="3" s="1"/>
  <c r="CF356" i="3" s="1"/>
  <c r="CG356" i="3" s="1"/>
  <c r="CB356" i="3"/>
  <c r="CD355" i="3"/>
  <c r="CE355" i="3" s="1"/>
  <c r="CF355" i="3" s="1"/>
  <c r="CG355" i="3" s="1"/>
  <c r="CB355" i="3"/>
  <c r="CD354" i="3"/>
  <c r="CE354" i="3" s="1"/>
  <c r="CF354" i="3" s="1"/>
  <c r="CG354" i="3" s="1"/>
  <c r="CB354" i="3"/>
  <c r="CD353" i="3"/>
  <c r="CE353" i="3" s="1"/>
  <c r="CF353" i="3" s="1"/>
  <c r="CG353" i="3" s="1"/>
  <c r="CB353" i="3"/>
  <c r="CD352" i="3"/>
  <c r="CE352" i="3" s="1"/>
  <c r="CF352" i="3" s="1"/>
  <c r="CG352" i="3" s="1"/>
  <c r="CB352" i="3"/>
  <c r="CD351" i="3"/>
  <c r="CE351" i="3" s="1"/>
  <c r="CF351" i="3" s="1"/>
  <c r="CG351" i="3" s="1"/>
  <c r="CB351" i="3"/>
  <c r="CD350" i="3"/>
  <c r="CE350" i="3" s="1"/>
  <c r="CF350" i="3" s="1"/>
  <c r="CG350" i="3" s="1"/>
  <c r="CB350" i="3"/>
  <c r="CD349" i="3"/>
  <c r="CE349" i="3" s="1"/>
  <c r="CF349" i="3" s="1"/>
  <c r="CG349" i="3" s="1"/>
  <c r="CB349" i="3"/>
  <c r="CD348" i="3"/>
  <c r="CE348" i="3" s="1"/>
  <c r="CF348" i="3" s="1"/>
  <c r="CG348" i="3" s="1"/>
  <c r="CB348" i="3"/>
  <c r="CD347" i="3"/>
  <c r="CE347" i="3" s="1"/>
  <c r="CF347" i="3" s="1"/>
  <c r="CG347" i="3" s="1"/>
  <c r="CB347" i="3"/>
  <c r="CD346" i="3"/>
  <c r="CE346" i="3" s="1"/>
  <c r="CF346" i="3" s="1"/>
  <c r="CG346" i="3" s="1"/>
  <c r="CB346" i="3"/>
  <c r="CD345" i="3"/>
  <c r="CE345" i="3" s="1"/>
  <c r="CF345" i="3" s="1"/>
  <c r="CG345" i="3" s="1"/>
  <c r="CB345" i="3"/>
  <c r="CD344" i="3"/>
  <c r="CE344" i="3" s="1"/>
  <c r="CF344" i="3" s="1"/>
  <c r="CG344" i="3" s="1"/>
  <c r="CB344" i="3"/>
  <c r="CD343" i="3"/>
  <c r="CE343" i="3" s="1"/>
  <c r="CF343" i="3" s="1"/>
  <c r="CG343" i="3" s="1"/>
  <c r="CB343" i="3"/>
  <c r="CD342" i="3"/>
  <c r="CE342" i="3" s="1"/>
  <c r="CF342" i="3" s="1"/>
  <c r="CG342" i="3" s="1"/>
  <c r="CB342" i="3"/>
  <c r="CD341" i="3"/>
  <c r="CE341" i="3" s="1"/>
  <c r="CF341" i="3" s="1"/>
  <c r="CG341" i="3" s="1"/>
  <c r="CB341" i="3"/>
  <c r="CD340" i="3"/>
  <c r="CE340" i="3" s="1"/>
  <c r="CF340" i="3" s="1"/>
  <c r="CG340" i="3" s="1"/>
  <c r="CB340" i="3"/>
  <c r="CD339" i="3"/>
  <c r="CE339" i="3" s="1"/>
  <c r="CF339" i="3" s="1"/>
  <c r="CG339" i="3" s="1"/>
  <c r="CB339" i="3"/>
  <c r="CD338" i="3"/>
  <c r="CE338" i="3" s="1"/>
  <c r="CF338" i="3" s="1"/>
  <c r="CG338" i="3" s="1"/>
  <c r="CB338" i="3"/>
  <c r="CD337" i="3"/>
  <c r="CE337" i="3" s="1"/>
  <c r="CF337" i="3" s="1"/>
  <c r="CG337" i="3" s="1"/>
  <c r="CB337" i="3"/>
  <c r="CD336" i="3"/>
  <c r="CE336" i="3" s="1"/>
  <c r="CF336" i="3" s="1"/>
  <c r="CG336" i="3" s="1"/>
  <c r="CB336" i="3"/>
  <c r="CD335" i="3"/>
  <c r="CE335" i="3" s="1"/>
  <c r="CF335" i="3" s="1"/>
  <c r="CG335" i="3" s="1"/>
  <c r="CB335" i="3"/>
  <c r="CD334" i="3"/>
  <c r="CE334" i="3" s="1"/>
  <c r="CF334" i="3" s="1"/>
  <c r="CG334" i="3" s="1"/>
  <c r="CB334" i="3"/>
  <c r="CD333" i="3"/>
  <c r="CE333" i="3" s="1"/>
  <c r="CF333" i="3" s="1"/>
  <c r="CG333" i="3" s="1"/>
  <c r="CB333" i="3"/>
  <c r="CD332" i="3"/>
  <c r="CE332" i="3" s="1"/>
  <c r="CF332" i="3" s="1"/>
  <c r="CG332" i="3" s="1"/>
  <c r="CB332" i="3"/>
  <c r="CD331" i="3"/>
  <c r="CE331" i="3" s="1"/>
  <c r="CF331" i="3" s="1"/>
  <c r="CG331" i="3" s="1"/>
  <c r="CB331" i="3"/>
  <c r="CD330" i="3"/>
  <c r="CE330" i="3" s="1"/>
  <c r="CF330" i="3" s="1"/>
  <c r="CG330" i="3" s="1"/>
  <c r="CB330" i="3"/>
  <c r="CD329" i="3"/>
  <c r="CE329" i="3" s="1"/>
  <c r="CF329" i="3" s="1"/>
  <c r="CG329" i="3" s="1"/>
  <c r="CB329" i="3"/>
  <c r="CD328" i="3"/>
  <c r="CE328" i="3" s="1"/>
  <c r="CF328" i="3" s="1"/>
  <c r="CG328" i="3" s="1"/>
  <c r="CB328" i="3"/>
  <c r="CD327" i="3"/>
  <c r="CE327" i="3" s="1"/>
  <c r="CF327" i="3" s="1"/>
  <c r="CG327" i="3" s="1"/>
  <c r="CB327" i="3"/>
  <c r="CD326" i="3"/>
  <c r="CE326" i="3" s="1"/>
  <c r="CF326" i="3" s="1"/>
  <c r="CG326" i="3" s="1"/>
  <c r="CB326" i="3"/>
  <c r="CD325" i="3"/>
  <c r="CE325" i="3" s="1"/>
  <c r="CF325" i="3" s="1"/>
  <c r="CG325" i="3" s="1"/>
  <c r="CB325" i="3"/>
  <c r="CD324" i="3"/>
  <c r="CE324" i="3" s="1"/>
  <c r="CF324" i="3" s="1"/>
  <c r="CG324" i="3" s="1"/>
  <c r="CB324" i="3"/>
  <c r="CD323" i="3"/>
  <c r="CE323" i="3" s="1"/>
  <c r="CF323" i="3" s="1"/>
  <c r="CG323" i="3" s="1"/>
  <c r="CB323" i="3"/>
  <c r="CD322" i="3"/>
  <c r="CE322" i="3" s="1"/>
  <c r="CF322" i="3" s="1"/>
  <c r="CG322" i="3" s="1"/>
  <c r="CB322" i="3"/>
  <c r="CD321" i="3"/>
  <c r="CE321" i="3" s="1"/>
  <c r="CF321" i="3" s="1"/>
  <c r="CG321" i="3" s="1"/>
  <c r="CB321" i="3"/>
  <c r="CD320" i="3"/>
  <c r="CE320" i="3" s="1"/>
  <c r="CF320" i="3" s="1"/>
  <c r="CG320" i="3" s="1"/>
  <c r="CB320" i="3"/>
  <c r="CD319" i="3"/>
  <c r="CE319" i="3" s="1"/>
  <c r="CF319" i="3" s="1"/>
  <c r="CG319" i="3" s="1"/>
  <c r="CB319" i="3"/>
  <c r="CD318" i="3"/>
  <c r="CE318" i="3" s="1"/>
  <c r="CF318" i="3" s="1"/>
  <c r="CG318" i="3" s="1"/>
  <c r="CB318" i="3"/>
  <c r="CD317" i="3"/>
  <c r="CE317" i="3" s="1"/>
  <c r="CF317" i="3" s="1"/>
  <c r="CG317" i="3" s="1"/>
  <c r="CB317" i="3"/>
  <c r="CD316" i="3"/>
  <c r="CE316" i="3" s="1"/>
  <c r="CF316" i="3" s="1"/>
  <c r="CG316" i="3" s="1"/>
  <c r="CB316" i="3"/>
  <c r="CD315" i="3"/>
  <c r="CE315" i="3" s="1"/>
  <c r="CF315" i="3" s="1"/>
  <c r="CG315" i="3" s="1"/>
  <c r="CB315" i="3"/>
  <c r="CD314" i="3"/>
  <c r="CE314" i="3" s="1"/>
  <c r="CF314" i="3" s="1"/>
  <c r="CG314" i="3" s="1"/>
  <c r="CB314" i="3"/>
  <c r="CD313" i="3"/>
  <c r="CE313" i="3" s="1"/>
  <c r="CF313" i="3" s="1"/>
  <c r="CG313" i="3" s="1"/>
  <c r="CB313" i="3"/>
  <c r="CD312" i="3"/>
  <c r="CE312" i="3" s="1"/>
  <c r="CF312" i="3" s="1"/>
  <c r="CG312" i="3" s="1"/>
  <c r="CB312" i="3"/>
  <c r="CD311" i="3"/>
  <c r="CE311" i="3" s="1"/>
  <c r="CF311" i="3" s="1"/>
  <c r="CG311" i="3" s="1"/>
  <c r="CB311" i="3"/>
  <c r="CD310" i="3"/>
  <c r="CE310" i="3" s="1"/>
  <c r="CF310" i="3" s="1"/>
  <c r="CG310" i="3" s="1"/>
  <c r="CB310" i="3"/>
  <c r="CD309" i="3"/>
  <c r="CE309" i="3" s="1"/>
  <c r="CF309" i="3" s="1"/>
  <c r="CG309" i="3" s="1"/>
  <c r="CB309" i="3"/>
  <c r="CD308" i="3"/>
  <c r="CE308" i="3" s="1"/>
  <c r="CF308" i="3" s="1"/>
  <c r="CG308" i="3" s="1"/>
  <c r="CB308" i="3"/>
  <c r="CD307" i="3"/>
  <c r="CE307" i="3" s="1"/>
  <c r="CF307" i="3" s="1"/>
  <c r="CG307" i="3" s="1"/>
  <c r="CB307" i="3"/>
  <c r="CD306" i="3"/>
  <c r="CE306" i="3" s="1"/>
  <c r="CF306" i="3" s="1"/>
  <c r="CG306" i="3" s="1"/>
  <c r="CB306" i="3"/>
  <c r="CD305" i="3"/>
  <c r="CE305" i="3" s="1"/>
  <c r="CF305" i="3" s="1"/>
  <c r="CG305" i="3" s="1"/>
  <c r="CB305" i="3"/>
  <c r="CD304" i="3"/>
  <c r="CE304" i="3" s="1"/>
  <c r="CF304" i="3" s="1"/>
  <c r="CG304" i="3" s="1"/>
  <c r="CB304" i="3"/>
  <c r="CD303" i="3"/>
  <c r="CE303" i="3" s="1"/>
  <c r="CF303" i="3" s="1"/>
  <c r="CG303" i="3" s="1"/>
  <c r="CB303" i="3"/>
  <c r="CD302" i="3"/>
  <c r="CE302" i="3" s="1"/>
  <c r="CF302" i="3" s="1"/>
  <c r="CG302" i="3" s="1"/>
  <c r="CB302" i="3"/>
  <c r="CD301" i="3"/>
  <c r="CE301" i="3" s="1"/>
  <c r="CF301" i="3" s="1"/>
  <c r="CG301" i="3" s="1"/>
  <c r="CB301" i="3"/>
  <c r="CD300" i="3"/>
  <c r="CE300" i="3" s="1"/>
  <c r="CF300" i="3" s="1"/>
  <c r="CG300" i="3" s="1"/>
  <c r="CB300" i="3"/>
  <c r="CD299" i="3"/>
  <c r="CE299" i="3" s="1"/>
  <c r="CF299" i="3" s="1"/>
  <c r="CG299" i="3" s="1"/>
  <c r="CB299" i="3"/>
  <c r="CD298" i="3"/>
  <c r="CE298" i="3" s="1"/>
  <c r="CF298" i="3" s="1"/>
  <c r="CG298" i="3" s="1"/>
  <c r="CB298" i="3"/>
  <c r="CD297" i="3"/>
  <c r="CE297" i="3" s="1"/>
  <c r="CF297" i="3" s="1"/>
  <c r="CG297" i="3" s="1"/>
  <c r="CB297" i="3"/>
  <c r="CD296" i="3"/>
  <c r="CE296" i="3" s="1"/>
  <c r="CF296" i="3" s="1"/>
  <c r="CG296" i="3" s="1"/>
  <c r="CB296" i="3"/>
  <c r="CD295" i="3"/>
  <c r="CE295" i="3" s="1"/>
  <c r="CF295" i="3" s="1"/>
  <c r="CG295" i="3" s="1"/>
  <c r="CB295" i="3"/>
  <c r="CD294" i="3"/>
  <c r="CE294" i="3" s="1"/>
  <c r="CF294" i="3" s="1"/>
  <c r="CG294" i="3" s="1"/>
  <c r="CB294" i="3"/>
  <c r="CD293" i="3"/>
  <c r="CE293" i="3" s="1"/>
  <c r="CF293" i="3" s="1"/>
  <c r="CG293" i="3" s="1"/>
  <c r="CB293" i="3"/>
  <c r="CD292" i="3"/>
  <c r="CE292" i="3" s="1"/>
  <c r="CF292" i="3" s="1"/>
  <c r="CG292" i="3" s="1"/>
  <c r="CB292" i="3"/>
  <c r="CD291" i="3"/>
  <c r="CE291" i="3" s="1"/>
  <c r="CF291" i="3" s="1"/>
  <c r="CG291" i="3" s="1"/>
  <c r="CB291" i="3"/>
  <c r="CD290" i="3"/>
  <c r="CE290" i="3" s="1"/>
  <c r="CF290" i="3" s="1"/>
  <c r="CG290" i="3" s="1"/>
  <c r="CB290" i="3"/>
  <c r="CD289" i="3"/>
  <c r="CE289" i="3" s="1"/>
  <c r="CF289" i="3" s="1"/>
  <c r="CG289" i="3" s="1"/>
  <c r="CB289" i="3"/>
  <c r="CD288" i="3"/>
  <c r="CE288" i="3" s="1"/>
  <c r="CF288" i="3" s="1"/>
  <c r="CG288" i="3" s="1"/>
  <c r="CB288" i="3"/>
  <c r="CD287" i="3"/>
  <c r="CE287" i="3" s="1"/>
  <c r="CF287" i="3" s="1"/>
  <c r="CG287" i="3" s="1"/>
  <c r="CB287" i="3"/>
  <c r="CD286" i="3"/>
  <c r="CE286" i="3" s="1"/>
  <c r="CF286" i="3" s="1"/>
  <c r="CG286" i="3" s="1"/>
  <c r="CB286" i="3"/>
  <c r="CD285" i="3"/>
  <c r="CE285" i="3" s="1"/>
  <c r="CF285" i="3" s="1"/>
  <c r="CG285" i="3" s="1"/>
  <c r="CB285" i="3"/>
  <c r="CD284" i="3"/>
  <c r="CE284" i="3" s="1"/>
  <c r="CF284" i="3" s="1"/>
  <c r="CG284" i="3" s="1"/>
  <c r="CB284" i="3"/>
  <c r="CD283" i="3"/>
  <c r="CE283" i="3" s="1"/>
  <c r="CF283" i="3" s="1"/>
  <c r="CG283" i="3" s="1"/>
  <c r="CB283" i="3"/>
  <c r="CD282" i="3"/>
  <c r="CE282" i="3" s="1"/>
  <c r="CF282" i="3" s="1"/>
  <c r="CG282" i="3" s="1"/>
  <c r="CB282" i="3"/>
  <c r="CD281" i="3"/>
  <c r="CE281" i="3" s="1"/>
  <c r="CF281" i="3" s="1"/>
  <c r="CG281" i="3" s="1"/>
  <c r="CB281" i="3"/>
  <c r="CD280" i="3"/>
  <c r="CE280" i="3" s="1"/>
  <c r="CF280" i="3" s="1"/>
  <c r="CG280" i="3" s="1"/>
  <c r="CB280" i="3"/>
  <c r="CD279" i="3"/>
  <c r="CE279" i="3" s="1"/>
  <c r="CF279" i="3" s="1"/>
  <c r="CG279" i="3" s="1"/>
  <c r="CB279" i="3"/>
  <c r="CD278" i="3"/>
  <c r="CE278" i="3" s="1"/>
  <c r="CF278" i="3" s="1"/>
  <c r="CG278" i="3" s="1"/>
  <c r="CB278" i="3"/>
  <c r="CD277" i="3"/>
  <c r="CE277" i="3" s="1"/>
  <c r="CF277" i="3" s="1"/>
  <c r="CG277" i="3" s="1"/>
  <c r="CB277" i="3"/>
  <c r="CD276" i="3"/>
  <c r="CE276" i="3" s="1"/>
  <c r="CF276" i="3" s="1"/>
  <c r="CG276" i="3" s="1"/>
  <c r="CB276" i="3"/>
  <c r="CD275" i="3"/>
  <c r="CE275" i="3" s="1"/>
  <c r="CF275" i="3" s="1"/>
  <c r="CG275" i="3" s="1"/>
  <c r="CB275" i="3"/>
  <c r="CD274" i="3"/>
  <c r="CE274" i="3" s="1"/>
  <c r="CF274" i="3" s="1"/>
  <c r="CG274" i="3" s="1"/>
  <c r="CB274" i="3"/>
  <c r="CD273" i="3"/>
  <c r="CE273" i="3" s="1"/>
  <c r="CF273" i="3" s="1"/>
  <c r="CG273" i="3" s="1"/>
  <c r="CB273" i="3"/>
  <c r="CD272" i="3"/>
  <c r="CE272" i="3" s="1"/>
  <c r="CF272" i="3" s="1"/>
  <c r="CG272" i="3" s="1"/>
  <c r="CB272" i="3"/>
  <c r="CD271" i="3"/>
  <c r="CE271" i="3" s="1"/>
  <c r="CF271" i="3" s="1"/>
  <c r="CG271" i="3" s="1"/>
  <c r="CB271" i="3"/>
  <c r="CD270" i="3"/>
  <c r="CE270" i="3" s="1"/>
  <c r="CF270" i="3" s="1"/>
  <c r="CG270" i="3" s="1"/>
  <c r="CB270" i="3"/>
  <c r="CD269" i="3"/>
  <c r="CE269" i="3" s="1"/>
  <c r="CF269" i="3" s="1"/>
  <c r="CG269" i="3" s="1"/>
  <c r="CB269" i="3"/>
  <c r="CD268" i="3"/>
  <c r="CE268" i="3" s="1"/>
  <c r="CF268" i="3" s="1"/>
  <c r="CG268" i="3" s="1"/>
  <c r="CB268" i="3"/>
  <c r="CD267" i="3"/>
  <c r="CE267" i="3" s="1"/>
  <c r="CF267" i="3" s="1"/>
  <c r="CG267" i="3" s="1"/>
  <c r="CB267" i="3"/>
  <c r="CD266" i="3"/>
  <c r="CE266" i="3" s="1"/>
  <c r="CF266" i="3" s="1"/>
  <c r="CB266" i="3"/>
  <c r="CD265" i="3"/>
  <c r="CE265" i="3" s="1"/>
  <c r="CF265" i="3" s="1"/>
  <c r="CG265" i="3" s="1"/>
  <c r="CB265" i="3"/>
  <c r="CD264" i="3"/>
  <c r="CE264" i="3" s="1"/>
  <c r="CF264" i="3" s="1"/>
  <c r="CG264" i="3" s="1"/>
  <c r="CB264" i="3"/>
  <c r="CD263" i="3"/>
  <c r="CE263" i="3" s="1"/>
  <c r="CF263" i="3" s="1"/>
  <c r="CG263" i="3" s="1"/>
  <c r="CB263" i="3"/>
  <c r="CD262" i="3"/>
  <c r="CE262" i="3" s="1"/>
  <c r="CF262" i="3" s="1"/>
  <c r="CG262" i="3" s="1"/>
  <c r="CB262" i="3"/>
  <c r="CD261" i="3"/>
  <c r="CE261" i="3" s="1"/>
  <c r="CF261" i="3" s="1"/>
  <c r="CG261" i="3" s="1"/>
  <c r="CB261" i="3"/>
  <c r="CD260" i="3"/>
  <c r="CE260" i="3" s="1"/>
  <c r="CF260" i="3" s="1"/>
  <c r="CG260" i="3" s="1"/>
  <c r="CB260" i="3"/>
  <c r="CD259" i="3"/>
  <c r="CE259" i="3" s="1"/>
  <c r="CF259" i="3" s="1"/>
  <c r="CG259" i="3" s="1"/>
  <c r="CB259" i="3"/>
  <c r="CD258" i="3"/>
  <c r="CE258" i="3" s="1"/>
  <c r="CF258" i="3" s="1"/>
  <c r="CG258" i="3" s="1"/>
  <c r="CB258" i="3"/>
  <c r="CD257" i="3"/>
  <c r="CE257" i="3" s="1"/>
  <c r="CF257" i="3" s="1"/>
  <c r="CG257" i="3" s="1"/>
  <c r="CB257" i="3"/>
  <c r="CD256" i="3"/>
  <c r="CE256" i="3" s="1"/>
  <c r="CF256" i="3" s="1"/>
  <c r="CG256" i="3" s="1"/>
  <c r="CB256" i="3"/>
  <c r="CD255" i="3"/>
  <c r="CE255" i="3" s="1"/>
  <c r="CF255" i="3" s="1"/>
  <c r="CG255" i="3" s="1"/>
  <c r="CB255" i="3"/>
  <c r="CD254" i="3"/>
  <c r="CE254" i="3" s="1"/>
  <c r="CF254" i="3" s="1"/>
  <c r="CG254" i="3" s="1"/>
  <c r="CB254" i="3"/>
  <c r="CD253" i="3"/>
  <c r="CE253" i="3" s="1"/>
  <c r="CF253" i="3" s="1"/>
  <c r="CG253" i="3" s="1"/>
  <c r="CB253" i="3"/>
  <c r="CD252" i="3"/>
  <c r="CE252" i="3" s="1"/>
  <c r="CF252" i="3" s="1"/>
  <c r="CG252" i="3" s="1"/>
  <c r="CB252" i="3"/>
  <c r="CD251" i="3"/>
  <c r="CE251" i="3" s="1"/>
  <c r="CF251" i="3" s="1"/>
  <c r="CG251" i="3" s="1"/>
  <c r="CB251" i="3"/>
  <c r="CD250" i="3"/>
  <c r="CE250" i="3" s="1"/>
  <c r="CF250" i="3" s="1"/>
  <c r="CG250" i="3" s="1"/>
  <c r="CB250" i="3"/>
  <c r="CD249" i="3"/>
  <c r="CE249" i="3" s="1"/>
  <c r="CF249" i="3" s="1"/>
  <c r="CG249" i="3" s="1"/>
  <c r="CB249" i="3"/>
  <c r="CD248" i="3"/>
  <c r="CE248" i="3" s="1"/>
  <c r="CF248" i="3" s="1"/>
  <c r="CG248" i="3" s="1"/>
  <c r="CB248" i="3"/>
  <c r="CD247" i="3"/>
  <c r="CE247" i="3" s="1"/>
  <c r="CF247" i="3" s="1"/>
  <c r="CG247" i="3" s="1"/>
  <c r="CB247" i="3"/>
  <c r="CD246" i="3"/>
  <c r="CE246" i="3" s="1"/>
  <c r="CF246" i="3" s="1"/>
  <c r="CG246" i="3" s="1"/>
  <c r="CB246" i="3"/>
  <c r="CD245" i="3"/>
  <c r="CE245" i="3" s="1"/>
  <c r="CF245" i="3" s="1"/>
  <c r="CG245" i="3" s="1"/>
  <c r="CB245" i="3"/>
  <c r="CD244" i="3"/>
  <c r="CE244" i="3" s="1"/>
  <c r="CF244" i="3" s="1"/>
  <c r="CG244" i="3" s="1"/>
  <c r="CB244" i="3"/>
  <c r="CD243" i="3"/>
  <c r="CE243" i="3" s="1"/>
  <c r="CF243" i="3" s="1"/>
  <c r="CG243" i="3" s="1"/>
  <c r="CB243" i="3"/>
  <c r="CD242" i="3"/>
  <c r="CE242" i="3" s="1"/>
  <c r="CF242" i="3" s="1"/>
  <c r="CG242" i="3" s="1"/>
  <c r="CB242" i="3"/>
  <c r="CD241" i="3"/>
  <c r="CE241" i="3" s="1"/>
  <c r="CF241" i="3" s="1"/>
  <c r="CG241" i="3" s="1"/>
  <c r="CB241" i="3"/>
  <c r="CD240" i="3"/>
  <c r="CE240" i="3" s="1"/>
  <c r="CF240" i="3" s="1"/>
  <c r="CG240" i="3" s="1"/>
  <c r="CB240" i="3"/>
  <c r="CD239" i="3"/>
  <c r="CE239" i="3" s="1"/>
  <c r="CF239" i="3" s="1"/>
  <c r="CG239" i="3" s="1"/>
  <c r="CB239" i="3"/>
  <c r="CD238" i="3"/>
  <c r="CE238" i="3" s="1"/>
  <c r="CF238" i="3" s="1"/>
  <c r="CG238" i="3" s="1"/>
  <c r="CB238" i="3"/>
  <c r="CD237" i="3"/>
  <c r="CE237" i="3" s="1"/>
  <c r="CF237" i="3" s="1"/>
  <c r="CG237" i="3" s="1"/>
  <c r="CB237" i="3"/>
  <c r="CD236" i="3"/>
  <c r="CE236" i="3" s="1"/>
  <c r="CF236" i="3" s="1"/>
  <c r="CG236" i="3" s="1"/>
  <c r="CB236" i="3"/>
  <c r="CD235" i="3"/>
  <c r="CE235" i="3" s="1"/>
  <c r="CF235" i="3" s="1"/>
  <c r="CG235" i="3" s="1"/>
  <c r="CB235" i="3"/>
  <c r="CD234" i="3"/>
  <c r="CE234" i="3" s="1"/>
  <c r="CF234" i="3" s="1"/>
  <c r="CG234" i="3" s="1"/>
  <c r="CB234" i="3"/>
  <c r="CD233" i="3"/>
  <c r="CE233" i="3" s="1"/>
  <c r="CF233" i="3" s="1"/>
  <c r="CG233" i="3" s="1"/>
  <c r="CB233" i="3"/>
  <c r="CD232" i="3"/>
  <c r="CE232" i="3" s="1"/>
  <c r="CF232" i="3" s="1"/>
  <c r="CG232" i="3" s="1"/>
  <c r="CB232" i="3"/>
  <c r="CD231" i="3"/>
  <c r="CE231" i="3" s="1"/>
  <c r="CF231" i="3" s="1"/>
  <c r="CG231" i="3" s="1"/>
  <c r="CB231" i="3"/>
  <c r="CD230" i="3"/>
  <c r="CE230" i="3" s="1"/>
  <c r="CF230" i="3" s="1"/>
  <c r="CG230" i="3" s="1"/>
  <c r="CB230" i="3"/>
  <c r="CD229" i="3"/>
  <c r="CE229" i="3" s="1"/>
  <c r="CF229" i="3" s="1"/>
  <c r="CG229" i="3" s="1"/>
  <c r="CB229" i="3"/>
  <c r="CD228" i="3"/>
  <c r="CE228" i="3" s="1"/>
  <c r="CF228" i="3" s="1"/>
  <c r="CG228" i="3" s="1"/>
  <c r="CB228" i="3"/>
  <c r="CD227" i="3"/>
  <c r="CE227" i="3" s="1"/>
  <c r="CF227" i="3" s="1"/>
  <c r="CG227" i="3" s="1"/>
  <c r="CB227" i="3"/>
  <c r="CD226" i="3"/>
  <c r="CE226" i="3" s="1"/>
  <c r="CF226" i="3" s="1"/>
  <c r="CG226" i="3" s="1"/>
  <c r="CB226" i="3"/>
  <c r="CD225" i="3"/>
  <c r="CE225" i="3" s="1"/>
  <c r="CF225" i="3" s="1"/>
  <c r="CG225" i="3" s="1"/>
  <c r="CB225" i="3"/>
  <c r="CD224" i="3"/>
  <c r="CE224" i="3" s="1"/>
  <c r="CF224" i="3" s="1"/>
  <c r="CG224" i="3" s="1"/>
  <c r="CB224" i="3"/>
  <c r="CD223" i="3"/>
  <c r="CE223" i="3" s="1"/>
  <c r="CF223" i="3" s="1"/>
  <c r="CG223" i="3" s="1"/>
  <c r="CB223" i="3"/>
  <c r="CD222" i="3"/>
  <c r="CE222" i="3" s="1"/>
  <c r="CF222" i="3" s="1"/>
  <c r="CG222" i="3" s="1"/>
  <c r="CB222" i="3"/>
  <c r="CD221" i="3"/>
  <c r="CE221" i="3" s="1"/>
  <c r="CF221" i="3" s="1"/>
  <c r="CG221" i="3" s="1"/>
  <c r="CB221" i="3"/>
  <c r="CD220" i="3"/>
  <c r="CE220" i="3" s="1"/>
  <c r="CF220" i="3" s="1"/>
  <c r="CG220" i="3" s="1"/>
  <c r="CB220" i="3"/>
  <c r="CD219" i="3"/>
  <c r="CE219" i="3" s="1"/>
  <c r="CF219" i="3" s="1"/>
  <c r="CG219" i="3" s="1"/>
  <c r="CB219" i="3"/>
  <c r="CD218" i="3"/>
  <c r="CE218" i="3" s="1"/>
  <c r="CF218" i="3" s="1"/>
  <c r="CG218" i="3" s="1"/>
  <c r="CB218" i="3"/>
  <c r="CD217" i="3"/>
  <c r="CE217" i="3" s="1"/>
  <c r="CF217" i="3" s="1"/>
  <c r="CG217" i="3" s="1"/>
  <c r="CB217" i="3"/>
  <c r="CD216" i="3"/>
  <c r="CE216" i="3" s="1"/>
  <c r="CF216" i="3" s="1"/>
  <c r="CG216" i="3" s="1"/>
  <c r="CB216" i="3"/>
  <c r="CD215" i="3"/>
  <c r="CE215" i="3" s="1"/>
  <c r="CF215" i="3" s="1"/>
  <c r="CG215" i="3" s="1"/>
  <c r="CB215" i="3"/>
  <c r="CD214" i="3"/>
  <c r="CE214" i="3" s="1"/>
  <c r="CF214" i="3" s="1"/>
  <c r="CG214" i="3" s="1"/>
  <c r="CB214" i="3"/>
  <c r="CD213" i="3"/>
  <c r="CE213" i="3" s="1"/>
  <c r="CF213" i="3" s="1"/>
  <c r="CG213" i="3" s="1"/>
  <c r="CB213" i="3"/>
  <c r="CD212" i="3"/>
  <c r="CE212" i="3" s="1"/>
  <c r="CF212" i="3" s="1"/>
  <c r="CG212" i="3" s="1"/>
  <c r="CB212" i="3"/>
  <c r="CD211" i="3"/>
  <c r="CE211" i="3" s="1"/>
  <c r="CF211" i="3" s="1"/>
  <c r="CG211" i="3" s="1"/>
  <c r="CB211" i="3"/>
  <c r="CD210" i="3"/>
  <c r="CE210" i="3" s="1"/>
  <c r="CF210" i="3" s="1"/>
  <c r="CG210" i="3" s="1"/>
  <c r="CB210" i="3"/>
  <c r="CD209" i="3"/>
  <c r="CE209" i="3" s="1"/>
  <c r="CF209" i="3" s="1"/>
  <c r="CG209" i="3" s="1"/>
  <c r="CB209" i="3"/>
  <c r="CD208" i="3"/>
  <c r="CE208" i="3" s="1"/>
  <c r="CF208" i="3" s="1"/>
  <c r="CG208" i="3" s="1"/>
  <c r="CB208" i="3"/>
  <c r="CD207" i="3"/>
  <c r="CE207" i="3" s="1"/>
  <c r="CF207" i="3" s="1"/>
  <c r="CG207" i="3" s="1"/>
  <c r="CB207" i="3"/>
  <c r="CD206" i="3"/>
  <c r="CE206" i="3" s="1"/>
  <c r="CF206" i="3" s="1"/>
  <c r="CG206" i="3" s="1"/>
  <c r="CB206" i="3"/>
  <c r="CD205" i="3"/>
  <c r="CE205" i="3" s="1"/>
  <c r="CF205" i="3" s="1"/>
  <c r="CG205" i="3" s="1"/>
  <c r="CB205" i="3"/>
  <c r="CD204" i="3"/>
  <c r="CE204" i="3" s="1"/>
  <c r="CF204" i="3" s="1"/>
  <c r="CG204" i="3" s="1"/>
  <c r="CB204" i="3"/>
  <c r="CD203" i="3"/>
  <c r="CE203" i="3" s="1"/>
  <c r="CF203" i="3" s="1"/>
  <c r="CG203" i="3" s="1"/>
  <c r="CB203" i="3"/>
  <c r="CD202" i="3"/>
  <c r="CE202" i="3" s="1"/>
  <c r="CF202" i="3" s="1"/>
  <c r="CG202" i="3" s="1"/>
  <c r="CB202" i="3"/>
  <c r="CD201" i="3"/>
  <c r="CE201" i="3" s="1"/>
  <c r="CF201" i="3" s="1"/>
  <c r="CG201" i="3" s="1"/>
  <c r="CB201" i="3"/>
  <c r="CD200" i="3"/>
  <c r="CE200" i="3" s="1"/>
  <c r="CF200" i="3" s="1"/>
  <c r="CG200" i="3" s="1"/>
  <c r="CB200" i="3"/>
  <c r="CD199" i="3"/>
  <c r="CE199" i="3" s="1"/>
  <c r="CF199" i="3" s="1"/>
  <c r="CG199" i="3" s="1"/>
  <c r="CB199" i="3"/>
  <c r="CD198" i="3"/>
  <c r="CE198" i="3" s="1"/>
  <c r="CF198" i="3" s="1"/>
  <c r="CG198" i="3" s="1"/>
  <c r="CB198" i="3"/>
  <c r="CD197" i="3"/>
  <c r="CE197" i="3" s="1"/>
  <c r="CF197" i="3" s="1"/>
  <c r="CG197" i="3" s="1"/>
  <c r="CB197" i="3"/>
  <c r="CD196" i="3"/>
  <c r="CE196" i="3" s="1"/>
  <c r="CF196" i="3" s="1"/>
  <c r="CG196" i="3" s="1"/>
  <c r="CB196" i="3"/>
  <c r="CD195" i="3"/>
  <c r="CE195" i="3" s="1"/>
  <c r="CF195" i="3" s="1"/>
  <c r="CG195" i="3" s="1"/>
  <c r="CB195" i="3"/>
  <c r="CD194" i="3"/>
  <c r="CE194" i="3" s="1"/>
  <c r="CF194" i="3" s="1"/>
  <c r="CG194" i="3" s="1"/>
  <c r="CB194" i="3"/>
  <c r="CD193" i="3"/>
  <c r="CE193" i="3" s="1"/>
  <c r="CF193" i="3" s="1"/>
  <c r="CG193" i="3" s="1"/>
  <c r="CB193" i="3"/>
  <c r="CD192" i="3"/>
  <c r="CE192" i="3" s="1"/>
  <c r="CF192" i="3" s="1"/>
  <c r="CG192" i="3" s="1"/>
  <c r="CB192" i="3"/>
  <c r="CD191" i="3"/>
  <c r="CE191" i="3" s="1"/>
  <c r="CF191" i="3" s="1"/>
  <c r="CG191" i="3" s="1"/>
  <c r="CB191" i="3"/>
  <c r="CD190" i="3"/>
  <c r="CE190" i="3" s="1"/>
  <c r="CF190" i="3" s="1"/>
  <c r="CG190" i="3" s="1"/>
  <c r="CB190" i="3"/>
  <c r="CD189" i="3"/>
  <c r="CE189" i="3" s="1"/>
  <c r="CF189" i="3" s="1"/>
  <c r="CG189" i="3" s="1"/>
  <c r="CB189" i="3"/>
  <c r="CD188" i="3"/>
  <c r="CE188" i="3" s="1"/>
  <c r="CF188" i="3" s="1"/>
  <c r="CG188" i="3" s="1"/>
  <c r="CB188" i="3"/>
  <c r="CD187" i="3"/>
  <c r="CE187" i="3" s="1"/>
  <c r="CF187" i="3" s="1"/>
  <c r="CG187" i="3" s="1"/>
  <c r="CB187" i="3"/>
  <c r="CD186" i="3"/>
  <c r="CE186" i="3" s="1"/>
  <c r="CF186" i="3" s="1"/>
  <c r="CG186" i="3" s="1"/>
  <c r="CB186" i="3"/>
  <c r="CD185" i="3"/>
  <c r="CE185" i="3" s="1"/>
  <c r="CF185" i="3" s="1"/>
  <c r="CG185" i="3" s="1"/>
  <c r="CB185" i="3"/>
  <c r="CD184" i="3"/>
  <c r="CE184" i="3" s="1"/>
  <c r="CF184" i="3" s="1"/>
  <c r="CG184" i="3" s="1"/>
  <c r="CB184" i="3"/>
  <c r="CD183" i="3"/>
  <c r="CE183" i="3" s="1"/>
  <c r="CF183" i="3" s="1"/>
  <c r="CG183" i="3" s="1"/>
  <c r="CB183" i="3"/>
  <c r="CD182" i="3"/>
  <c r="CE182" i="3" s="1"/>
  <c r="CF182" i="3" s="1"/>
  <c r="CG182" i="3" s="1"/>
  <c r="CB182" i="3"/>
  <c r="CD181" i="3"/>
  <c r="CE181" i="3" s="1"/>
  <c r="CF181" i="3" s="1"/>
  <c r="CG181" i="3" s="1"/>
  <c r="CB181" i="3"/>
  <c r="CD180" i="3"/>
  <c r="CE180" i="3" s="1"/>
  <c r="CF180" i="3" s="1"/>
  <c r="CG180" i="3" s="1"/>
  <c r="CB180" i="3"/>
  <c r="CD179" i="3"/>
  <c r="CE179" i="3" s="1"/>
  <c r="CF179" i="3" s="1"/>
  <c r="CG179" i="3" s="1"/>
  <c r="CB179" i="3"/>
  <c r="CD178" i="3"/>
  <c r="CE178" i="3" s="1"/>
  <c r="CF178" i="3" s="1"/>
  <c r="CG178" i="3" s="1"/>
  <c r="CB178" i="3"/>
  <c r="CD177" i="3"/>
  <c r="CE177" i="3" s="1"/>
  <c r="CF177" i="3" s="1"/>
  <c r="CG177" i="3" s="1"/>
  <c r="CB177" i="3"/>
  <c r="CD176" i="3"/>
  <c r="CE176" i="3" s="1"/>
  <c r="CF176" i="3" s="1"/>
  <c r="CG176" i="3" s="1"/>
  <c r="CB176" i="3"/>
  <c r="CD175" i="3"/>
  <c r="CE175" i="3" s="1"/>
  <c r="CF175" i="3" s="1"/>
  <c r="CG175" i="3" s="1"/>
  <c r="CB175" i="3"/>
  <c r="CD174" i="3"/>
  <c r="CE174" i="3" s="1"/>
  <c r="CF174" i="3" s="1"/>
  <c r="CG174" i="3" s="1"/>
  <c r="CB174" i="3"/>
  <c r="CD173" i="3"/>
  <c r="CE173" i="3" s="1"/>
  <c r="CF173" i="3" s="1"/>
  <c r="CG173" i="3" s="1"/>
  <c r="CB173" i="3"/>
  <c r="CD172" i="3"/>
  <c r="CE172" i="3" s="1"/>
  <c r="CF172" i="3" s="1"/>
  <c r="CG172" i="3" s="1"/>
  <c r="CB172" i="3"/>
  <c r="CD171" i="3"/>
  <c r="CE171" i="3" s="1"/>
  <c r="CF171" i="3" s="1"/>
  <c r="CG171" i="3" s="1"/>
  <c r="CB171" i="3"/>
  <c r="CD170" i="3"/>
  <c r="CE170" i="3" s="1"/>
  <c r="CF170" i="3" s="1"/>
  <c r="CG170" i="3" s="1"/>
  <c r="CB170" i="3"/>
  <c r="CD169" i="3"/>
  <c r="CE169" i="3" s="1"/>
  <c r="CF169" i="3" s="1"/>
  <c r="CG169" i="3" s="1"/>
  <c r="CB169" i="3"/>
  <c r="CD168" i="3"/>
  <c r="CE168" i="3" s="1"/>
  <c r="CF168" i="3" s="1"/>
  <c r="CG168" i="3" s="1"/>
  <c r="CB168" i="3"/>
  <c r="CD167" i="3"/>
  <c r="CE167" i="3" s="1"/>
  <c r="CF167" i="3" s="1"/>
  <c r="CG167" i="3" s="1"/>
  <c r="CB167" i="3"/>
  <c r="CD166" i="3"/>
  <c r="CE166" i="3" s="1"/>
  <c r="CF166" i="3" s="1"/>
  <c r="CG166" i="3" s="1"/>
  <c r="CB166" i="3"/>
  <c r="CD165" i="3"/>
  <c r="CE165" i="3" s="1"/>
  <c r="CF165" i="3" s="1"/>
  <c r="CG165" i="3" s="1"/>
  <c r="CB165" i="3"/>
  <c r="CD164" i="3"/>
  <c r="CE164" i="3" s="1"/>
  <c r="CF164" i="3" s="1"/>
  <c r="CG164" i="3" s="1"/>
  <c r="CB164" i="3"/>
  <c r="CD163" i="3"/>
  <c r="CE163" i="3" s="1"/>
  <c r="CF163" i="3" s="1"/>
  <c r="CG163" i="3" s="1"/>
  <c r="CB163" i="3"/>
  <c r="CD162" i="3"/>
  <c r="CE162" i="3" s="1"/>
  <c r="CF162" i="3" s="1"/>
  <c r="CG162" i="3" s="1"/>
  <c r="CB162" i="3"/>
  <c r="CD161" i="3"/>
  <c r="CE161" i="3" s="1"/>
  <c r="CF161" i="3" s="1"/>
  <c r="CG161" i="3" s="1"/>
  <c r="CB161" i="3"/>
  <c r="CD160" i="3"/>
  <c r="CE160" i="3" s="1"/>
  <c r="CF160" i="3" s="1"/>
  <c r="CG160" i="3" s="1"/>
  <c r="CB160" i="3"/>
  <c r="CD159" i="3"/>
  <c r="CE159" i="3" s="1"/>
  <c r="CF159" i="3" s="1"/>
  <c r="CG159" i="3" s="1"/>
  <c r="CB159" i="3"/>
  <c r="CD158" i="3"/>
  <c r="CE158" i="3" s="1"/>
  <c r="CF158" i="3" s="1"/>
  <c r="CG158" i="3" s="1"/>
  <c r="CB158" i="3"/>
  <c r="CD157" i="3"/>
  <c r="CE157" i="3" s="1"/>
  <c r="CF157" i="3" s="1"/>
  <c r="CG157" i="3" s="1"/>
  <c r="CB157" i="3"/>
  <c r="CD156" i="3"/>
  <c r="CE156" i="3" s="1"/>
  <c r="CF156" i="3" s="1"/>
  <c r="CG156" i="3" s="1"/>
  <c r="CB156" i="3"/>
  <c r="CD155" i="3"/>
  <c r="CE155" i="3" s="1"/>
  <c r="CF155" i="3" s="1"/>
  <c r="CG155" i="3" s="1"/>
  <c r="CB155" i="3"/>
  <c r="CD154" i="3"/>
  <c r="CE154" i="3" s="1"/>
  <c r="CF154" i="3" s="1"/>
  <c r="CG154" i="3" s="1"/>
  <c r="CB154" i="3"/>
  <c r="CD153" i="3"/>
  <c r="CE153" i="3" s="1"/>
  <c r="CF153" i="3" s="1"/>
  <c r="CG153" i="3" s="1"/>
  <c r="CB153" i="3"/>
  <c r="CD152" i="3"/>
  <c r="CE152" i="3" s="1"/>
  <c r="CF152" i="3" s="1"/>
  <c r="CG152" i="3" s="1"/>
  <c r="CB152" i="3"/>
  <c r="CD151" i="3"/>
  <c r="CE151" i="3" s="1"/>
  <c r="CF151" i="3" s="1"/>
  <c r="CG151" i="3" s="1"/>
  <c r="CB151" i="3"/>
  <c r="CD150" i="3"/>
  <c r="CE150" i="3" s="1"/>
  <c r="CF150" i="3" s="1"/>
  <c r="CG150" i="3" s="1"/>
  <c r="CB150" i="3"/>
  <c r="CD149" i="3"/>
  <c r="CE149" i="3" s="1"/>
  <c r="CF149" i="3" s="1"/>
  <c r="CG149" i="3" s="1"/>
  <c r="CB149" i="3"/>
  <c r="CD148" i="3"/>
  <c r="CE148" i="3" s="1"/>
  <c r="CF148" i="3" s="1"/>
  <c r="CG148" i="3" s="1"/>
  <c r="CB148" i="3"/>
  <c r="CD147" i="3"/>
  <c r="CE147" i="3" s="1"/>
  <c r="CF147" i="3" s="1"/>
  <c r="CG147" i="3" s="1"/>
  <c r="CB147" i="3"/>
  <c r="CD146" i="3"/>
  <c r="CE146" i="3" s="1"/>
  <c r="CF146" i="3" s="1"/>
  <c r="CG146" i="3" s="1"/>
  <c r="CB146" i="3"/>
  <c r="CD145" i="3"/>
  <c r="CE145" i="3" s="1"/>
  <c r="CF145" i="3" s="1"/>
  <c r="CG145" i="3" s="1"/>
  <c r="CB145" i="3"/>
  <c r="CD144" i="3"/>
  <c r="CE144" i="3" s="1"/>
  <c r="CF144" i="3" s="1"/>
  <c r="CG144" i="3" s="1"/>
  <c r="CB144" i="3"/>
  <c r="CD143" i="3"/>
  <c r="CE143" i="3" s="1"/>
  <c r="CF143" i="3" s="1"/>
  <c r="CG143" i="3" s="1"/>
  <c r="CB143" i="3"/>
  <c r="CD142" i="3"/>
  <c r="CE142" i="3" s="1"/>
  <c r="CF142" i="3" s="1"/>
  <c r="CG142" i="3" s="1"/>
  <c r="CB142" i="3"/>
  <c r="CD141" i="3"/>
  <c r="CE141" i="3" s="1"/>
  <c r="CF141" i="3" s="1"/>
  <c r="CG141" i="3" s="1"/>
  <c r="CB141" i="3"/>
  <c r="CD140" i="3"/>
  <c r="CE140" i="3" s="1"/>
  <c r="CF140" i="3" s="1"/>
  <c r="CG140" i="3" s="1"/>
  <c r="CB140" i="3"/>
  <c r="CD139" i="3"/>
  <c r="CE139" i="3" s="1"/>
  <c r="CF139" i="3" s="1"/>
  <c r="CG139" i="3" s="1"/>
  <c r="CB139" i="3"/>
  <c r="CD138" i="3"/>
  <c r="CE138" i="3" s="1"/>
  <c r="CF138" i="3" s="1"/>
  <c r="CG138" i="3" s="1"/>
  <c r="CB138" i="3"/>
  <c r="CD137" i="3"/>
  <c r="CE137" i="3" s="1"/>
  <c r="CF137" i="3" s="1"/>
  <c r="CG137" i="3" s="1"/>
  <c r="CB137" i="3"/>
  <c r="CD136" i="3"/>
  <c r="CE136" i="3" s="1"/>
  <c r="CF136" i="3" s="1"/>
  <c r="CG136" i="3" s="1"/>
  <c r="CB136" i="3"/>
  <c r="CD135" i="3"/>
  <c r="CE135" i="3" s="1"/>
  <c r="CF135" i="3" s="1"/>
  <c r="CG135" i="3" s="1"/>
  <c r="CB135" i="3"/>
  <c r="CD134" i="3"/>
  <c r="CE134" i="3" s="1"/>
  <c r="CF134" i="3" s="1"/>
  <c r="CG134" i="3" s="1"/>
  <c r="CB134" i="3"/>
  <c r="CD133" i="3"/>
  <c r="CE133" i="3" s="1"/>
  <c r="CF133" i="3" s="1"/>
  <c r="CG133" i="3" s="1"/>
  <c r="CB133" i="3"/>
  <c r="CD132" i="3"/>
  <c r="CE132" i="3" s="1"/>
  <c r="CF132" i="3" s="1"/>
  <c r="CG132" i="3" s="1"/>
  <c r="CB132" i="3"/>
  <c r="CD131" i="3"/>
  <c r="CE131" i="3" s="1"/>
  <c r="CF131" i="3" s="1"/>
  <c r="CG131" i="3" s="1"/>
  <c r="CB131" i="3"/>
  <c r="CD130" i="3"/>
  <c r="CE130" i="3" s="1"/>
  <c r="CF130" i="3" s="1"/>
  <c r="CG130" i="3" s="1"/>
  <c r="CB130" i="3"/>
  <c r="CD129" i="3"/>
  <c r="CE129" i="3" s="1"/>
  <c r="CF129" i="3" s="1"/>
  <c r="CG129" i="3" s="1"/>
  <c r="CB129" i="3"/>
  <c r="CD128" i="3"/>
  <c r="CE128" i="3" s="1"/>
  <c r="CF128" i="3" s="1"/>
  <c r="CG128" i="3" s="1"/>
  <c r="CB128" i="3"/>
  <c r="CD127" i="3"/>
  <c r="CE127" i="3" s="1"/>
  <c r="CF127" i="3" s="1"/>
  <c r="CG127" i="3" s="1"/>
  <c r="CB127" i="3"/>
  <c r="CD126" i="3"/>
  <c r="CE126" i="3" s="1"/>
  <c r="CF126" i="3" s="1"/>
  <c r="CG126" i="3" s="1"/>
  <c r="CB126" i="3"/>
  <c r="CD125" i="3"/>
  <c r="CE125" i="3" s="1"/>
  <c r="CF125" i="3" s="1"/>
  <c r="CG125" i="3" s="1"/>
  <c r="CB125" i="3"/>
  <c r="CD124" i="3"/>
  <c r="CE124" i="3" s="1"/>
  <c r="CF124" i="3" s="1"/>
  <c r="CG124" i="3" s="1"/>
  <c r="CB124" i="3"/>
  <c r="CD123" i="3"/>
  <c r="CE123" i="3" s="1"/>
  <c r="CF123" i="3" s="1"/>
  <c r="CG123" i="3" s="1"/>
  <c r="CB123" i="3"/>
  <c r="CD122" i="3"/>
  <c r="CE122" i="3" s="1"/>
  <c r="CF122" i="3" s="1"/>
  <c r="CG122" i="3" s="1"/>
  <c r="CB122" i="3"/>
  <c r="CD121" i="3"/>
  <c r="CE121" i="3" s="1"/>
  <c r="CF121" i="3" s="1"/>
  <c r="CG121" i="3" s="1"/>
  <c r="CB121" i="3"/>
  <c r="CD120" i="3"/>
  <c r="CE120" i="3" s="1"/>
  <c r="CF120" i="3" s="1"/>
  <c r="CG120" i="3" s="1"/>
  <c r="CB120" i="3"/>
  <c r="CD119" i="3"/>
  <c r="CE119" i="3" s="1"/>
  <c r="CF119" i="3" s="1"/>
  <c r="CG119" i="3" s="1"/>
  <c r="CB119" i="3"/>
  <c r="CD118" i="3"/>
  <c r="CE118" i="3" s="1"/>
  <c r="CF118" i="3" s="1"/>
  <c r="CG118" i="3" s="1"/>
  <c r="CB118" i="3"/>
  <c r="CD117" i="3"/>
  <c r="CE117" i="3" s="1"/>
  <c r="CF117" i="3" s="1"/>
  <c r="CG117" i="3" s="1"/>
  <c r="CB117" i="3"/>
  <c r="CD116" i="3"/>
  <c r="CE116" i="3" s="1"/>
  <c r="CF116" i="3" s="1"/>
  <c r="CG116" i="3" s="1"/>
  <c r="CB116" i="3"/>
  <c r="CD115" i="3"/>
  <c r="CE115" i="3" s="1"/>
  <c r="CF115" i="3" s="1"/>
  <c r="CG115" i="3" s="1"/>
  <c r="CB115" i="3"/>
  <c r="CD114" i="3"/>
  <c r="CE114" i="3" s="1"/>
  <c r="CF114" i="3" s="1"/>
  <c r="CG114" i="3" s="1"/>
  <c r="CB114" i="3"/>
  <c r="CD113" i="3"/>
  <c r="CE113" i="3" s="1"/>
  <c r="CF113" i="3" s="1"/>
  <c r="CG113" i="3" s="1"/>
  <c r="CB113" i="3"/>
  <c r="CD112" i="3"/>
  <c r="CE112" i="3" s="1"/>
  <c r="CF112" i="3" s="1"/>
  <c r="CG112" i="3" s="1"/>
  <c r="CB112" i="3"/>
  <c r="CD111" i="3"/>
  <c r="CE111" i="3" s="1"/>
  <c r="CF111" i="3" s="1"/>
  <c r="CG111" i="3" s="1"/>
  <c r="CB111" i="3"/>
  <c r="CD110" i="3"/>
  <c r="CE110" i="3" s="1"/>
  <c r="CF110" i="3" s="1"/>
  <c r="CG110" i="3" s="1"/>
  <c r="CB110" i="3"/>
  <c r="CD109" i="3"/>
  <c r="CE109" i="3" s="1"/>
  <c r="CF109" i="3" s="1"/>
  <c r="CG109" i="3" s="1"/>
  <c r="CB109" i="3"/>
  <c r="CD108" i="3"/>
  <c r="CE108" i="3" s="1"/>
  <c r="CF108" i="3" s="1"/>
  <c r="CG108" i="3" s="1"/>
  <c r="CB108" i="3"/>
  <c r="CD107" i="3"/>
  <c r="CE107" i="3" s="1"/>
  <c r="CF107" i="3" s="1"/>
  <c r="CG107" i="3" s="1"/>
  <c r="CB107" i="3"/>
  <c r="CD106" i="3"/>
  <c r="CE106" i="3" s="1"/>
  <c r="CF106" i="3" s="1"/>
  <c r="CG106" i="3" s="1"/>
  <c r="CB106" i="3"/>
  <c r="CD105" i="3"/>
  <c r="CE105" i="3" s="1"/>
  <c r="CF105" i="3" s="1"/>
  <c r="CG105" i="3" s="1"/>
  <c r="CB105" i="3"/>
  <c r="CD104" i="3"/>
  <c r="CE104" i="3" s="1"/>
  <c r="CF104" i="3" s="1"/>
  <c r="CG104" i="3" s="1"/>
  <c r="CB104" i="3"/>
  <c r="CD103" i="3"/>
  <c r="CE103" i="3" s="1"/>
  <c r="CF103" i="3" s="1"/>
  <c r="CG103" i="3" s="1"/>
  <c r="CB103" i="3"/>
  <c r="CD102" i="3"/>
  <c r="CE102" i="3" s="1"/>
  <c r="CF102" i="3" s="1"/>
  <c r="CG102" i="3" s="1"/>
  <c r="CB102" i="3"/>
  <c r="CD101" i="3"/>
  <c r="CE101" i="3" s="1"/>
  <c r="CF101" i="3" s="1"/>
  <c r="CG101" i="3" s="1"/>
  <c r="CB101" i="3"/>
  <c r="CD100" i="3"/>
  <c r="CE100" i="3" s="1"/>
  <c r="CF100" i="3" s="1"/>
  <c r="CG100" i="3" s="1"/>
  <c r="CB100" i="3"/>
  <c r="CD99" i="3"/>
  <c r="CE99" i="3" s="1"/>
  <c r="CF99" i="3" s="1"/>
  <c r="CG99" i="3" s="1"/>
  <c r="CB99" i="3"/>
  <c r="CD98" i="3"/>
  <c r="CE98" i="3" s="1"/>
  <c r="CF98" i="3" s="1"/>
  <c r="CG98" i="3" s="1"/>
  <c r="CB98" i="3"/>
  <c r="CD97" i="3"/>
  <c r="CE97" i="3" s="1"/>
  <c r="CF97" i="3" s="1"/>
  <c r="CG97" i="3" s="1"/>
  <c r="CB97" i="3"/>
  <c r="CD96" i="3"/>
  <c r="CE96" i="3" s="1"/>
  <c r="CF96" i="3" s="1"/>
  <c r="CG96" i="3" s="1"/>
  <c r="CB96" i="3"/>
  <c r="CD95" i="3"/>
  <c r="CE95" i="3" s="1"/>
  <c r="CF95" i="3" s="1"/>
  <c r="CG95" i="3" s="1"/>
  <c r="CB95" i="3"/>
  <c r="CD94" i="3"/>
  <c r="CE94" i="3" s="1"/>
  <c r="CF94" i="3" s="1"/>
  <c r="CG94" i="3" s="1"/>
  <c r="CB94" i="3"/>
  <c r="CD93" i="3"/>
  <c r="CE93" i="3" s="1"/>
  <c r="CF93" i="3" s="1"/>
  <c r="CG93" i="3" s="1"/>
  <c r="CB93" i="3"/>
  <c r="CD92" i="3"/>
  <c r="CE92" i="3" s="1"/>
  <c r="CF92" i="3" s="1"/>
  <c r="CG92" i="3" s="1"/>
  <c r="CB92" i="3"/>
  <c r="CD91" i="3"/>
  <c r="CE91" i="3" s="1"/>
  <c r="CF91" i="3" s="1"/>
  <c r="CG91" i="3" s="1"/>
  <c r="CB91" i="3"/>
  <c r="CD90" i="3"/>
  <c r="CE90" i="3" s="1"/>
  <c r="CF90" i="3" s="1"/>
  <c r="CG90" i="3" s="1"/>
  <c r="CB90" i="3"/>
  <c r="CD89" i="3"/>
  <c r="CE89" i="3" s="1"/>
  <c r="CF89" i="3" s="1"/>
  <c r="CG89" i="3" s="1"/>
  <c r="CB89" i="3"/>
  <c r="CD88" i="3"/>
  <c r="CE88" i="3" s="1"/>
  <c r="CF88" i="3" s="1"/>
  <c r="CG88" i="3" s="1"/>
  <c r="CB88" i="3"/>
  <c r="CD87" i="3"/>
  <c r="CE87" i="3" s="1"/>
  <c r="CF87" i="3" s="1"/>
  <c r="CG87" i="3" s="1"/>
  <c r="CB87" i="3"/>
  <c r="L18" i="3"/>
  <c r="CD86" i="3"/>
  <c r="CE86" i="3" s="1"/>
  <c r="CF86" i="3" s="1"/>
  <c r="CG86" i="3" s="1"/>
  <c r="CB86" i="3"/>
  <c r="CD85" i="3"/>
  <c r="CE85" i="3" s="1"/>
  <c r="CF85" i="3" s="1"/>
  <c r="CG85" i="3" s="1"/>
  <c r="CB85" i="3"/>
  <c r="CD84" i="3"/>
  <c r="CE84" i="3" s="1"/>
  <c r="CF84" i="3" s="1"/>
  <c r="CG84" i="3" s="1"/>
  <c r="CB84" i="3"/>
  <c r="CD83" i="3"/>
  <c r="CE83" i="3" s="1"/>
  <c r="CF83" i="3" s="1"/>
  <c r="CG83" i="3" s="1"/>
  <c r="CB83" i="3"/>
  <c r="CD82" i="3"/>
  <c r="CE82" i="3" s="1"/>
  <c r="CF82" i="3" s="1"/>
  <c r="CG82" i="3" s="1"/>
  <c r="CB82" i="3"/>
  <c r="CD81" i="3"/>
  <c r="CE81" i="3" s="1"/>
  <c r="CF81" i="3" s="1"/>
  <c r="CG81" i="3" s="1"/>
  <c r="CB81" i="3"/>
  <c r="CD80" i="3"/>
  <c r="CE80" i="3" s="1"/>
  <c r="CF80" i="3" s="1"/>
  <c r="CG80" i="3" s="1"/>
  <c r="CB80" i="3"/>
  <c r="CD79" i="3"/>
  <c r="CE79" i="3" s="1"/>
  <c r="CF79" i="3" s="1"/>
  <c r="CG79" i="3" s="1"/>
  <c r="CB79" i="3"/>
  <c r="CD78" i="3"/>
  <c r="CE78" i="3" s="1"/>
  <c r="CF78" i="3" s="1"/>
  <c r="CG78" i="3" s="1"/>
  <c r="CB78" i="3"/>
  <c r="CD77" i="3"/>
  <c r="CE77" i="3" s="1"/>
  <c r="CF77" i="3" s="1"/>
  <c r="CG77" i="3" s="1"/>
  <c r="CB77" i="3"/>
  <c r="CD76" i="3"/>
  <c r="CE76" i="3" s="1"/>
  <c r="CF76" i="3" s="1"/>
  <c r="CG76" i="3" s="1"/>
  <c r="CB76" i="3"/>
  <c r="CG266" i="3" l="1"/>
  <c r="G15" i="3"/>
  <c r="C15" i="3" s="1"/>
</calcChain>
</file>

<file path=xl/sharedStrings.xml><?xml version="1.0" encoding="utf-8"?>
<sst xmlns="http://schemas.openxmlformats.org/spreadsheetml/2006/main" count="48" uniqueCount="44">
  <si>
    <t>Growth rate (logs/hr)</t>
  </si>
  <si>
    <r>
      <t>Temperature (</t>
    </r>
    <r>
      <rPr>
        <b/>
        <sz val="11"/>
        <color theme="1"/>
        <rFont val="Calibri"/>
        <family val="2"/>
      </rPr>
      <t>°C)</t>
    </r>
  </si>
  <si>
    <t>Growth rate (logs/min)</t>
  </si>
  <si>
    <t>Doubling time (hr)</t>
  </si>
  <si>
    <t>FDA/FAO/WHO</t>
  </si>
  <si>
    <r>
      <t>Temperature (</t>
    </r>
    <r>
      <rPr>
        <b/>
        <sz val="11"/>
        <color theme="1"/>
        <rFont val="Calibri"/>
        <family val="2"/>
      </rPr>
      <t>°F)</t>
    </r>
  </si>
  <si>
    <t>Growth rate (logs/hr) adjusted for growth in oysters (four times less than in broth)</t>
  </si>
  <si>
    <t>Instructions</t>
  </si>
  <si>
    <t>To use this calculator, you need three parameters:</t>
  </si>
  <si>
    <r>
      <rPr>
        <vertAlign val="superscript"/>
        <sz val="11"/>
        <color theme="1"/>
        <rFont val="Calibri"/>
        <family val="2"/>
        <scheme val="minor"/>
      </rPr>
      <t>1</t>
    </r>
    <r>
      <rPr>
        <sz val="11"/>
        <color theme="1"/>
        <rFont val="Calibri"/>
        <family val="2"/>
        <scheme val="minor"/>
      </rPr>
      <t xml:space="preserve"> To convert degree Fahrenheit into degree Celsius, use this converter:</t>
    </r>
  </si>
  <si>
    <t>Degree Fahrenheit</t>
  </si>
  <si>
    <t>Degree Celsius</t>
  </si>
  <si>
    <t xml:space="preserve">(1) FDA [US Food and Drug Administration]. 2005. </t>
  </si>
  <si>
    <t xml:space="preserve">(2) FAO/WHO [Food and Agriculture Organization of the United Nations/World Health Organization]. 2011. </t>
  </si>
  <si>
    <r>
      <t xml:space="preserve">The formulas to estimate growth of </t>
    </r>
    <r>
      <rPr>
        <i/>
        <sz val="11"/>
        <color theme="1"/>
        <rFont val="Calibri"/>
        <family val="2"/>
        <scheme val="minor"/>
      </rPr>
      <t>Vibrio parahaemolyticus</t>
    </r>
    <r>
      <rPr>
        <sz val="11"/>
        <color theme="1"/>
        <rFont val="Calibri"/>
        <family val="2"/>
        <scheme val="minor"/>
      </rPr>
      <t xml:space="preserve"> in this calculator are those used in the post-harvest module of the Quantitative Risk Assessment on the Impact of Public Health </t>
    </r>
  </si>
  <si>
    <t>FAO and WHO in 2011 (2). As per these risk assessments, the formula for the growth rate includes a correction ratio of 4 to account for different rate of growth in oysters compared to broth.</t>
  </si>
  <si>
    <r>
      <t xml:space="preserve">Pathogenic </t>
    </r>
    <r>
      <rPr>
        <i/>
        <sz val="11"/>
        <color theme="1"/>
        <rFont val="Calibri"/>
        <family val="2"/>
        <scheme val="minor"/>
      </rPr>
      <t>Vibrio parahaemolyticus</t>
    </r>
    <r>
      <rPr>
        <sz val="11"/>
        <color theme="1"/>
        <rFont val="Calibri"/>
        <family val="2"/>
        <scheme val="minor"/>
      </rPr>
      <t xml:space="preserve"> in Raw Oysters, published in 2005 by the US Food and Drug Administration (1). The same formulas were used in the risk assessment conducted by the </t>
    </r>
  </si>
  <si>
    <t xml:space="preserve">there will be a lag time before the temperature of storage (or ambient temperature) and </t>
  </si>
  <si>
    <r>
      <rPr>
        <b/>
        <u/>
        <sz val="11"/>
        <color theme="1"/>
        <rFont val="Calibri"/>
        <family val="2"/>
        <scheme val="minor"/>
      </rPr>
      <t xml:space="preserve">2. The temperature </t>
    </r>
    <r>
      <rPr>
        <sz val="11"/>
        <color theme="1"/>
        <rFont val="Calibri"/>
        <family val="2"/>
        <scheme val="minor"/>
      </rPr>
      <t>of oyster meat during storage in degree Celsius</t>
    </r>
    <r>
      <rPr>
        <vertAlign val="superscript"/>
        <sz val="11"/>
        <color theme="1"/>
        <rFont val="Calibri"/>
        <family val="2"/>
        <scheme val="minor"/>
      </rPr>
      <t>1</t>
    </r>
    <r>
      <rPr>
        <sz val="11"/>
        <color theme="1"/>
        <rFont val="Calibri"/>
        <family val="2"/>
        <scheme val="minor"/>
      </rPr>
      <t xml:space="preserve">. It should be noted that </t>
    </r>
  </si>
  <si>
    <r>
      <t>2. Oyster meat temperature (</t>
    </r>
    <r>
      <rPr>
        <b/>
        <sz val="11"/>
        <color theme="1"/>
        <rFont val="Calibri"/>
        <family val="2"/>
      </rPr>
      <t>°C)</t>
    </r>
  </si>
  <si>
    <r>
      <rPr>
        <i/>
        <u/>
        <sz val="18"/>
        <color theme="1"/>
        <rFont val="Calibri"/>
        <family val="2"/>
        <scheme val="minor"/>
      </rPr>
      <t>Vibrio parahaemolyticus</t>
    </r>
    <r>
      <rPr>
        <u/>
        <sz val="18"/>
        <color theme="1"/>
        <rFont val="Calibri"/>
        <family val="2"/>
        <scheme val="minor"/>
      </rPr>
      <t xml:space="preserve"> (Vp) growth calculator</t>
    </r>
  </si>
  <si>
    <t>Quantitative Risk Assessment on the Public Health Impact of Pathogenic Vibrio parahaemolyticus in Raw Oysters. U.S. Department of Health and Human Services, U.S. Food and Drug Administration.</t>
  </si>
  <si>
    <t>Risk assessment of Vibrio parahaemolyticus in seafood: Interpretative summary and Technical report. Microbiological Risk Assessment Series No. 16. Rome. 193pp</t>
  </si>
  <si>
    <r>
      <rPr>
        <b/>
        <sz val="11"/>
        <color theme="1"/>
        <rFont val="Calibri"/>
        <family val="2"/>
        <scheme val="minor"/>
      </rPr>
      <t>The output</t>
    </r>
    <r>
      <rPr>
        <sz val="11"/>
        <color theme="1"/>
        <rFont val="Calibri"/>
        <family val="2"/>
        <scheme val="minor"/>
      </rPr>
      <t xml:space="preserve"> of interest is the concentration at the end of storage, which is given </t>
    </r>
  </si>
  <si>
    <t>Vp cells (MPN/g)</t>
  </si>
  <si>
    <t>OR</t>
  </si>
  <si>
    <t>1. Initial Vp load</t>
  </si>
  <si>
    <t>3. Time (hours)</t>
  </si>
  <si>
    <r>
      <rPr>
        <b/>
        <u/>
        <sz val="11"/>
        <color theme="1"/>
        <rFont val="Calibri"/>
        <family val="2"/>
        <scheme val="minor"/>
      </rPr>
      <t>3. The time</t>
    </r>
    <r>
      <rPr>
        <sz val="11"/>
        <color theme="1"/>
        <rFont val="Calibri"/>
        <family val="2"/>
        <scheme val="minor"/>
      </rPr>
      <t>, in hours, the product (e.g. raw oysters) is maintained at a given temperature</t>
    </r>
  </si>
  <si>
    <t>used, the calculator uses the number of cells by default</t>
  </si>
  <si>
    <r>
      <t>in log</t>
    </r>
    <r>
      <rPr>
        <vertAlign val="subscript"/>
        <sz val="11"/>
        <color theme="1"/>
        <rFont val="Calibri"/>
        <family val="2"/>
        <scheme val="minor"/>
      </rPr>
      <t>10</t>
    </r>
    <r>
      <rPr>
        <sz val="11"/>
        <color theme="1"/>
        <rFont val="Calibri"/>
        <family val="2"/>
        <scheme val="minor"/>
      </rPr>
      <t xml:space="preserve"> or in number of cells</t>
    </r>
  </si>
  <si>
    <r>
      <rPr>
        <b/>
        <u/>
        <sz val="11"/>
        <color theme="1"/>
        <rFont val="Calibri"/>
        <family val="2"/>
        <scheme val="minor"/>
      </rPr>
      <t>1. The initial concentration</t>
    </r>
    <r>
      <rPr>
        <sz val="11"/>
        <color theme="1"/>
        <rFont val="Calibri"/>
        <family val="2"/>
        <scheme val="minor"/>
      </rPr>
      <t xml:space="preserve"> of </t>
    </r>
    <r>
      <rPr>
        <i/>
        <sz val="11"/>
        <color theme="1"/>
        <rFont val="Calibri"/>
        <family val="2"/>
        <scheme val="minor"/>
      </rPr>
      <t>Vp</t>
    </r>
    <r>
      <rPr>
        <sz val="11"/>
        <color theme="1"/>
        <rFont val="Calibri"/>
        <family val="2"/>
        <scheme val="minor"/>
      </rPr>
      <t xml:space="preserve"> expressed in number of cells or log</t>
    </r>
    <r>
      <rPr>
        <vertAlign val="subscript"/>
        <sz val="11"/>
        <color theme="1"/>
        <rFont val="Calibri"/>
        <family val="2"/>
        <scheme val="minor"/>
      </rPr>
      <t>10</t>
    </r>
    <r>
      <rPr>
        <sz val="11"/>
        <color theme="1"/>
        <rFont val="Calibri"/>
        <family val="2"/>
        <scheme val="minor"/>
      </rPr>
      <t xml:space="preserve">. If both fields are </t>
    </r>
  </si>
  <si>
    <r>
      <t>Log</t>
    </r>
    <r>
      <rPr>
        <b/>
        <u/>
        <vertAlign val="subscript"/>
        <sz val="11"/>
        <color theme="1"/>
        <rFont val="Calibri"/>
        <family val="2"/>
        <scheme val="minor"/>
      </rPr>
      <t>10</t>
    </r>
  </si>
  <si>
    <r>
      <t>Growth rate (log</t>
    </r>
    <r>
      <rPr>
        <u/>
        <vertAlign val="subscript"/>
        <sz val="8"/>
        <color theme="1"/>
        <rFont val="Calibri"/>
        <family val="2"/>
        <scheme val="minor"/>
      </rPr>
      <t>10</t>
    </r>
    <r>
      <rPr>
        <u/>
        <sz val="8"/>
        <color theme="1"/>
        <rFont val="Calibri"/>
        <family val="2"/>
        <scheme val="minor"/>
      </rPr>
      <t>/hr) =</t>
    </r>
  </si>
  <si>
    <r>
      <t>Log</t>
    </r>
    <r>
      <rPr>
        <vertAlign val="subscript"/>
        <sz val="11"/>
        <color theme="1"/>
        <rFont val="Calibri"/>
        <family val="2"/>
        <scheme val="minor"/>
      </rPr>
      <t>10</t>
    </r>
  </si>
  <si>
    <t>INPUTS - enter information here</t>
  </si>
  <si>
    <t>OUTPUTS - Estimated Final Vp level</t>
  </si>
  <si>
    <t xml:space="preserve">the meat temperature are the same. </t>
  </si>
  <si>
    <t>See examples in the other worksheets for details</t>
  </si>
  <si>
    <t>Available at http://www.fao.org/3/a-i2225e.pdf. Accessed February 17, 2016</t>
  </si>
  <si>
    <t>Available at http://www.fda.gov/downloads/Food/FoodScienceResearch/UCM196915.pdf. Accessed February 17, 2016</t>
  </si>
  <si>
    <t>BC CENTRE FOR DISEASE CONTROL - FOR RESEARCH PURPOSES ONLY</t>
  </si>
  <si>
    <t>METHODOLOGY AND REFERENCES</t>
  </si>
  <si>
    <r>
      <rPr>
        <b/>
        <sz val="11"/>
        <color theme="1"/>
        <rFont val="Calibri"/>
        <family val="2"/>
        <scheme val="minor"/>
      </rPr>
      <t>DISCLAIMER:</t>
    </r>
    <r>
      <rPr>
        <sz val="11"/>
        <color theme="1"/>
        <rFont val="Calibri"/>
        <family val="2"/>
        <scheme val="minor"/>
      </rPr>
      <t xml:space="preserve"> This calculator is a research tool that, for scientific research purposes only, provides an estimation of the potential growth of </t>
    </r>
    <r>
      <rPr>
        <i/>
        <sz val="11"/>
        <color theme="1"/>
        <rFont val="Calibri"/>
        <family val="2"/>
        <scheme val="minor"/>
      </rPr>
      <t>Vibrio parahaemolyticus</t>
    </r>
    <r>
      <rPr>
        <sz val="11"/>
        <color theme="1"/>
        <rFont val="Calibri"/>
        <family val="2"/>
        <scheme val="minor"/>
      </rPr>
      <t xml:space="preserve"> in shellfish.  Actual growth of </t>
    </r>
    <r>
      <rPr>
        <i/>
        <sz val="11"/>
        <color theme="1"/>
        <rFont val="Calibri"/>
        <family val="2"/>
        <scheme val="minor"/>
      </rPr>
      <t xml:space="preserve">Vibrio parahaemolyticus </t>
    </r>
    <r>
      <rPr>
        <sz val="11"/>
        <color theme="1"/>
        <rFont val="Calibri"/>
        <family val="2"/>
        <scheme val="minor"/>
      </rPr>
      <t xml:space="preserve">can only be determined accurately by microbiological testing, and this research tool cannot be a substitute for such microbiological testing.  Actual growth of </t>
    </r>
    <r>
      <rPr>
        <i/>
        <sz val="11"/>
        <color theme="1"/>
        <rFont val="Calibri"/>
        <family val="2"/>
        <scheme val="minor"/>
      </rPr>
      <t>Vibrio parahaemolyticus</t>
    </r>
    <r>
      <rPr>
        <sz val="11"/>
        <color theme="1"/>
        <rFont val="Calibri"/>
        <family val="2"/>
        <scheme val="minor"/>
      </rPr>
      <t xml:space="preserve"> will be different from the estimates provided by this calculator, (either higher or lower) depending on other factors not accounted for in this research tool. For this reason, this calculator should be used with caution, and with the full understanding that the estimates provided are only an indication of potential growth.  The BC Centre for Disease Control makes no representations and gives no warranties, of any nature, respecting the use of this calculator, including without limitation its fitness for any particular purpose, and users of this calculator assume all risks associated with its use.</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</si>
</sst>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0.000"/>
    <numFmt numFmtId="166" formatCode="_(* #,##0.0_);_(* \(#,##0.0\);_(* &quot;-&quot;??_);_(@_)"/>
    <numFmt numFmtId="167" formatCode="_(* #,##0_);_(* \(#,##0\);_(* &quot;-&quot;??_);_(@_)"/>
  </numFmts>
  <fonts count="20" x14ac:knownFonts="1">
    <font>
      <sz val="11"/>
      <color theme="1"/>
      <name val="Calibri"/>
      <family val="2"/>
      <scheme val="minor"/>
    </font>
    <font>
      <b/>
      <sz val="11"/>
      <color theme="1"/>
      <name val="Calibri"/>
      <family val="2"/>
      <scheme val="minor"/>
    </font>
    <font>
      <u/>
      <sz val="18"/>
      <color theme="1"/>
      <name val="Calibri"/>
      <family val="2"/>
      <scheme val="minor"/>
    </font>
    <font>
      <b/>
      <sz val="11"/>
      <color theme="1"/>
      <name val="Calibri"/>
      <family val="2"/>
    </font>
    <font>
      <b/>
      <u/>
      <sz val="11"/>
      <color theme="1"/>
      <name val="Calibri"/>
      <family val="2"/>
      <scheme val="minor"/>
    </font>
    <font>
      <vertAlign val="superscript"/>
      <sz val="11"/>
      <color theme="1"/>
      <name val="Calibri"/>
      <family val="2"/>
      <scheme val="minor"/>
    </font>
    <font>
      <i/>
      <sz val="11"/>
      <color theme="1"/>
      <name val="Calibri"/>
      <family val="2"/>
      <scheme val="minor"/>
    </font>
    <font>
      <i/>
      <u/>
      <sz val="18"/>
      <color theme="1"/>
      <name val="Calibri"/>
      <family val="2"/>
      <scheme val="minor"/>
    </font>
    <font>
      <sz val="11"/>
      <color theme="1"/>
      <name val="Calibri"/>
      <family val="2"/>
      <scheme val="minor"/>
    </font>
    <font>
      <sz val="11"/>
      <color rgb="FFFF0000"/>
      <name val="Calibri"/>
      <family val="2"/>
      <scheme val="minor"/>
    </font>
    <font>
      <u/>
      <sz val="11"/>
      <color theme="1"/>
      <name val="Calibri"/>
      <family val="2"/>
      <scheme val="minor"/>
    </font>
    <font>
      <sz val="16"/>
      <color theme="1"/>
      <name val="Calibri"/>
      <family val="2"/>
      <scheme val="minor"/>
    </font>
    <font>
      <sz val="12"/>
      <color theme="1"/>
      <name val="Calibri"/>
      <family val="2"/>
      <scheme val="minor"/>
    </font>
    <font>
      <sz val="14"/>
      <color theme="1"/>
      <name val="Calibri"/>
      <family val="2"/>
      <scheme val="minor"/>
    </font>
    <font>
      <sz val="8"/>
      <color theme="1"/>
      <name val="Calibri"/>
      <family val="2"/>
      <scheme val="minor"/>
    </font>
    <font>
      <u/>
      <sz val="8"/>
      <color theme="1"/>
      <name val="Calibri"/>
      <family val="2"/>
      <scheme val="minor"/>
    </font>
    <font>
      <vertAlign val="subscript"/>
      <sz val="11"/>
      <color theme="1"/>
      <name val="Calibri"/>
      <family val="2"/>
      <scheme val="minor"/>
    </font>
    <font>
      <b/>
      <u/>
      <vertAlign val="subscript"/>
      <sz val="11"/>
      <color theme="1"/>
      <name val="Calibri"/>
      <family val="2"/>
      <scheme val="minor"/>
    </font>
    <font>
      <u/>
      <vertAlign val="subscript"/>
      <sz val="8"/>
      <color theme="1"/>
      <name val="Calibri"/>
      <family val="2"/>
      <scheme val="minor"/>
    </font>
    <font>
      <b/>
      <sz val="18"/>
      <color theme="1"/>
      <name val="Calibri"/>
      <family val="2"/>
      <scheme val="minor"/>
    </font>
  </fonts>
  <fills count="7">
    <fill>
      <patternFill patternType="none"/>
    </fill>
    <fill>
      <patternFill patternType="gray125"/>
    </fill>
    <fill>
      <patternFill patternType="solid">
        <fgColor rgb="FFFFFF99"/>
        <bgColor indexed="64"/>
      </patternFill>
    </fill>
    <fill>
      <patternFill patternType="solid">
        <fgColor rgb="FF92D050"/>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8" fillId="0" borderId="0" applyFont="0" applyFill="0" applyBorder="0" applyAlignment="0" applyProtection="0"/>
  </cellStyleXfs>
  <cellXfs count="65">
    <xf numFmtId="0" fontId="0" fillId="0" borderId="0" xfId="0"/>
    <xf numFmtId="0" fontId="2" fillId="0" borderId="0" xfId="0" applyFont="1"/>
    <xf numFmtId="0" fontId="1" fillId="0" borderId="0" xfId="0" applyFont="1"/>
    <xf numFmtId="0" fontId="1" fillId="4" borderId="0" xfId="0" applyFont="1" applyFill="1"/>
    <xf numFmtId="0" fontId="0" fillId="4" borderId="0" xfId="0" applyFill="1"/>
    <xf numFmtId="0" fontId="4" fillId="4" borderId="0" xfId="0" applyFont="1" applyFill="1"/>
    <xf numFmtId="0" fontId="0" fillId="0" borderId="0" xfId="0" applyFill="1"/>
    <xf numFmtId="0" fontId="1" fillId="0" borderId="0" xfId="0" applyFont="1" applyFill="1"/>
    <xf numFmtId="0" fontId="4" fillId="0" borderId="0" xfId="0" applyFont="1" applyFill="1"/>
    <xf numFmtId="0" fontId="4" fillId="5" borderId="0" xfId="0" applyFont="1" applyFill="1"/>
    <xf numFmtId="0" fontId="0" fillId="5" borderId="0" xfId="0" applyFill="1"/>
    <xf numFmtId="0" fontId="0" fillId="0" borderId="1" xfId="0" applyBorder="1"/>
    <xf numFmtId="0" fontId="0" fillId="0" borderId="2" xfId="0" applyBorder="1"/>
    <xf numFmtId="0" fontId="0" fillId="0" borderId="3" xfId="0" applyBorder="1"/>
    <xf numFmtId="0" fontId="0" fillId="0" borderId="0" xfId="0" applyBorder="1"/>
    <xf numFmtId="0" fontId="0" fillId="0" borderId="5" xfId="0" applyBorder="1"/>
    <xf numFmtId="0" fontId="0" fillId="2" borderId="6" xfId="0" applyFill="1" applyBorder="1" applyProtection="1">
      <protection locked="0"/>
    </xf>
    <xf numFmtId="0" fontId="0" fillId="0" borderId="7" xfId="0" applyBorder="1"/>
    <xf numFmtId="1" fontId="0" fillId="3" borderId="7" xfId="0" applyNumberFormat="1" applyFill="1" applyBorder="1"/>
    <xf numFmtId="0" fontId="0" fillId="0" borderId="8" xfId="0" applyBorder="1"/>
    <xf numFmtId="0" fontId="0" fillId="0" borderId="9" xfId="0" applyBorder="1"/>
    <xf numFmtId="0" fontId="0" fillId="0" borderId="10" xfId="0" applyBorder="1"/>
    <xf numFmtId="0" fontId="1" fillId="0" borderId="11" xfId="0" applyFont="1" applyBorder="1"/>
    <xf numFmtId="0" fontId="0" fillId="0" borderId="12" xfId="0" applyBorder="1"/>
    <xf numFmtId="0" fontId="0" fillId="0" borderId="13" xfId="0" applyBorder="1"/>
    <xf numFmtId="0" fontId="0" fillId="0" borderId="15" xfId="0" applyBorder="1"/>
    <xf numFmtId="0" fontId="0" fillId="0" borderId="16" xfId="0" applyBorder="1"/>
    <xf numFmtId="0" fontId="0" fillId="0" borderId="14" xfId="0" applyBorder="1"/>
    <xf numFmtId="0" fontId="0" fillId="0" borderId="15" xfId="0" applyFill="1" applyBorder="1"/>
    <xf numFmtId="0" fontId="10" fillId="0" borderId="4" xfId="0" applyFont="1" applyBorder="1"/>
    <xf numFmtId="0" fontId="10" fillId="0" borderId="0" xfId="0" applyFont="1" applyBorder="1"/>
    <xf numFmtId="0" fontId="10" fillId="0" borderId="12" xfId="0" applyFont="1" applyBorder="1"/>
    <xf numFmtId="0" fontId="10" fillId="0" borderId="13" xfId="0" applyFont="1" applyBorder="1"/>
    <xf numFmtId="0" fontId="1" fillId="0" borderId="12" xfId="0" applyFont="1" applyFill="1" applyBorder="1"/>
    <xf numFmtId="166" fontId="11" fillId="0" borderId="0" xfId="1" applyNumberFormat="1" applyFont="1" applyFill="1" applyBorder="1" applyAlignment="1">
      <alignment vertical="center"/>
    </xf>
    <xf numFmtId="166" fontId="11" fillId="0" borderId="0" xfId="1" applyNumberFormat="1" applyFont="1" applyFill="1" applyBorder="1" applyAlignment="1"/>
    <xf numFmtId="0" fontId="0" fillId="2" borderId="15" xfId="0" applyFill="1" applyBorder="1" applyProtection="1">
      <protection locked="0"/>
    </xf>
    <xf numFmtId="0" fontId="0" fillId="0" borderId="0" xfId="0" applyFont="1" applyBorder="1" applyAlignment="1">
      <alignment horizontal="center"/>
    </xf>
    <xf numFmtId="0" fontId="0" fillId="0" borderId="15" xfId="0" applyBorder="1" applyAlignment="1">
      <alignment horizontal="center"/>
    </xf>
    <xf numFmtId="0" fontId="1" fillId="0" borderId="14" xfId="0" applyFont="1" applyBorder="1"/>
    <xf numFmtId="0" fontId="4" fillId="0" borderId="11" xfId="0" applyFont="1" applyFill="1" applyBorder="1"/>
    <xf numFmtId="0" fontId="0" fillId="0" borderId="11" xfId="0" applyBorder="1"/>
    <xf numFmtId="0" fontId="4" fillId="0" borderId="12" xfId="0" applyFont="1" applyBorder="1" applyAlignment="1">
      <alignment horizontal="center"/>
    </xf>
    <xf numFmtId="0" fontId="9" fillId="0" borderId="0" xfId="0" applyFont="1" applyBorder="1"/>
    <xf numFmtId="0" fontId="0" fillId="0" borderId="9" xfId="0" applyFont="1" applyBorder="1" applyAlignment="1">
      <alignment horizontal="center"/>
    </xf>
    <xf numFmtId="164" fontId="0" fillId="0" borderId="0" xfId="0" applyNumberFormat="1" applyBorder="1"/>
    <xf numFmtId="0" fontId="12" fillId="2" borderId="18" xfId="0" applyFont="1" applyFill="1" applyBorder="1"/>
    <xf numFmtId="0" fontId="12" fillId="2" borderId="17" xfId="0" applyFont="1" applyFill="1" applyBorder="1"/>
    <xf numFmtId="0" fontId="12" fillId="2" borderId="19" xfId="0" applyFont="1" applyFill="1" applyBorder="1"/>
    <xf numFmtId="165" fontId="0" fillId="3" borderId="18" xfId="0" applyNumberFormat="1" applyFill="1" applyBorder="1"/>
    <xf numFmtId="165" fontId="0" fillId="3" borderId="17" xfId="0" applyNumberFormat="1" applyFill="1" applyBorder="1"/>
    <xf numFmtId="165" fontId="0" fillId="3" borderId="19" xfId="0" applyNumberFormat="1" applyFill="1" applyBorder="1"/>
    <xf numFmtId="0" fontId="15" fillId="0" borderId="13" xfId="0" applyFont="1" applyFill="1" applyBorder="1" applyAlignment="1">
      <alignment horizontal="right"/>
    </xf>
    <xf numFmtId="167" fontId="13" fillId="0" borderId="15" xfId="1" applyNumberFormat="1" applyFont="1" applyFill="1" applyBorder="1" applyAlignment="1">
      <alignment vertical="center"/>
    </xf>
    <xf numFmtId="0" fontId="13" fillId="0" borderId="15" xfId="0" applyFont="1" applyBorder="1"/>
    <xf numFmtId="0" fontId="1" fillId="6" borderId="0" xfId="0" applyFont="1" applyFill="1"/>
    <xf numFmtId="0" fontId="0" fillId="2" borderId="15" xfId="0" applyFont="1" applyFill="1" applyBorder="1" applyProtection="1">
      <protection locked="0"/>
    </xf>
    <xf numFmtId="0" fontId="0" fillId="2" borderId="16" xfId="0" applyFont="1" applyFill="1" applyBorder="1" applyProtection="1">
      <protection locked="0"/>
    </xf>
    <xf numFmtId="0" fontId="19" fillId="0" borderId="0" xfId="0" applyFont="1" applyAlignment="1">
      <alignment vertical="top"/>
    </xf>
    <xf numFmtId="164" fontId="13" fillId="3" borderId="15" xfId="1" applyNumberFormat="1" applyFont="1" applyFill="1" applyBorder="1" applyProtection="1">
      <protection hidden="1"/>
    </xf>
    <xf numFmtId="165" fontId="14" fillId="0" borderId="16" xfId="0" applyNumberFormat="1" applyFont="1" applyFill="1" applyBorder="1" applyAlignment="1" applyProtection="1">
      <alignment horizontal="right"/>
      <protection hidden="1"/>
    </xf>
    <xf numFmtId="167" fontId="13" fillId="3" borderId="15" xfId="1" applyNumberFormat="1" applyFont="1" applyFill="1" applyBorder="1" applyAlignment="1" applyProtection="1">
      <alignment horizontal="center"/>
      <protection hidden="1"/>
    </xf>
    <xf numFmtId="0" fontId="4" fillId="0" borderId="12" xfId="0" applyFont="1" applyBorder="1" applyAlignment="1">
      <alignment horizontal="center"/>
    </xf>
    <xf numFmtId="0" fontId="0" fillId="0" borderId="0" xfId="0" applyAlignment="1">
      <alignment wrapText="1"/>
    </xf>
    <xf numFmtId="0" fontId="0" fillId="0" borderId="0" xfId="0" applyAlignment="1"/>
  </cellXfs>
  <cellStyles count="2">
    <cellStyle name="Comma" xfId="1" builtinId="3"/>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9525</xdr:rowOff>
    </xdr:from>
    <xdr:to>
      <xdr:col>15</xdr:col>
      <xdr:colOff>132196</xdr:colOff>
      <xdr:row>50</xdr:row>
      <xdr:rowOff>103621</xdr:rowOff>
    </xdr:to>
    <xdr:pic>
      <xdr:nvPicPr>
        <xdr:cNvPr id="2" name="Picture 1"/>
        <xdr:cNvPicPr>
          <a:picLocks noChangeAspect="1"/>
        </xdr:cNvPicPr>
      </xdr:nvPicPr>
      <xdr:blipFill>
        <a:blip xmlns:r="http://schemas.openxmlformats.org/officeDocument/2006/relationships" r:embed="rId1"/>
        <a:stretch>
          <a:fillRect/>
        </a:stretch>
      </xdr:blipFill>
      <xdr:spPr>
        <a:xfrm>
          <a:off x="38100" y="495300"/>
          <a:ext cx="9238096" cy="92380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12</xdr:col>
      <xdr:colOff>38100</xdr:colOff>
      <xdr:row>53</xdr:row>
      <xdr:rowOff>65518</xdr:rowOff>
    </xdr:to>
    <xdr:pic>
      <xdr:nvPicPr>
        <xdr:cNvPr id="4" name="Picture 3"/>
        <xdr:cNvPicPr>
          <a:picLocks noChangeAspect="1"/>
        </xdr:cNvPicPr>
      </xdr:nvPicPr>
      <xdr:blipFill>
        <a:blip xmlns:r="http://schemas.openxmlformats.org/officeDocument/2006/relationships" r:embed="rId1"/>
        <a:stretch>
          <a:fillRect/>
        </a:stretch>
      </xdr:blipFill>
      <xdr:spPr>
        <a:xfrm>
          <a:off x="19050" y="495300"/>
          <a:ext cx="7334250" cy="97714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51</xdr:row>
      <xdr:rowOff>19050</xdr:rowOff>
    </xdr:from>
    <xdr:to>
      <xdr:col>14</xdr:col>
      <xdr:colOff>237034</xdr:colOff>
      <xdr:row>99</xdr:row>
      <xdr:rowOff>84574</xdr:rowOff>
    </xdr:to>
    <xdr:pic>
      <xdr:nvPicPr>
        <xdr:cNvPr id="6" name="Picture 5"/>
        <xdr:cNvPicPr>
          <a:picLocks noChangeAspect="1"/>
        </xdr:cNvPicPr>
      </xdr:nvPicPr>
      <xdr:blipFill>
        <a:blip xmlns:r="http://schemas.openxmlformats.org/officeDocument/2006/relationships" r:embed="rId1"/>
        <a:stretch>
          <a:fillRect/>
        </a:stretch>
      </xdr:blipFill>
      <xdr:spPr>
        <a:xfrm>
          <a:off x="38100" y="9839325"/>
          <a:ext cx="8733334" cy="9209524"/>
        </a:xfrm>
        <a:prstGeom prst="rect">
          <a:avLst/>
        </a:prstGeom>
      </xdr:spPr>
    </xdr:pic>
    <xdr:clientData/>
  </xdr:twoCellAnchor>
  <xdr:twoCellAnchor editAs="oneCell">
    <xdr:from>
      <xdr:col>0</xdr:col>
      <xdr:colOff>19050</xdr:colOff>
      <xdr:row>2</xdr:row>
      <xdr:rowOff>9525</xdr:rowOff>
    </xdr:from>
    <xdr:to>
      <xdr:col>11</xdr:col>
      <xdr:colOff>418212</xdr:colOff>
      <xdr:row>50</xdr:row>
      <xdr:rowOff>189335</xdr:rowOff>
    </xdr:to>
    <xdr:pic>
      <xdr:nvPicPr>
        <xdr:cNvPr id="2" name="Picture 1"/>
        <xdr:cNvPicPr>
          <a:picLocks noChangeAspect="1"/>
        </xdr:cNvPicPr>
      </xdr:nvPicPr>
      <xdr:blipFill>
        <a:blip xmlns:r="http://schemas.openxmlformats.org/officeDocument/2006/relationships" r:embed="rId2"/>
        <a:stretch>
          <a:fillRect/>
        </a:stretch>
      </xdr:blipFill>
      <xdr:spPr>
        <a:xfrm>
          <a:off x="19050" y="495300"/>
          <a:ext cx="7104762" cy="93238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16"/>
  <sheetViews>
    <sheetView showGridLines="0" tabSelected="1" workbookViewId="0">
      <selection activeCell="F11" sqref="F11"/>
    </sheetView>
  </sheetViews>
  <sheetFormatPr defaultRowHeight="15" x14ac:dyDescent="0.25"/>
  <cols>
    <col min="2" max="2" width="9" customWidth="1"/>
    <col min="5" max="5" width="3.7109375" customWidth="1"/>
    <col min="6" max="6" width="11.140625" customWidth="1"/>
    <col min="7" max="7" width="12" customWidth="1"/>
    <col min="8" max="8" width="7.7109375" customWidth="1"/>
    <col min="9" max="9" width="5.140625" customWidth="1"/>
    <col min="10" max="79" width="9.140625" customWidth="1"/>
    <col min="80" max="80" width="16.140625" hidden="1" customWidth="1"/>
    <col min="81" max="81" width="0" hidden="1" customWidth="1"/>
    <col min="82" max="82" width="12" hidden="1" customWidth="1"/>
    <col min="83" max="84" width="0" hidden="1" customWidth="1"/>
    <col min="85" max="85" width="12.7109375" style="6" hidden="1" customWidth="1"/>
  </cols>
  <sheetData>
    <row r="1" spans="1:85" ht="36.75" customHeight="1" x14ac:dyDescent="0.25">
      <c r="B1" s="58" t="s">
        <v>41</v>
      </c>
    </row>
    <row r="2" spans="1:85" ht="23.25" x14ac:dyDescent="0.35">
      <c r="C2" s="1" t="s">
        <v>20</v>
      </c>
      <c r="D2" s="1"/>
      <c r="E2" s="1"/>
      <c r="F2" s="1"/>
      <c r="G2" s="1"/>
      <c r="H2" s="1"/>
      <c r="I2" s="1"/>
    </row>
    <row r="3" spans="1:85" ht="23.25" x14ac:dyDescent="0.35">
      <c r="C3" s="1"/>
      <c r="D3" s="1"/>
      <c r="E3" s="1"/>
      <c r="F3" s="1"/>
      <c r="G3" s="1"/>
      <c r="H3" s="1"/>
      <c r="I3" s="1"/>
    </row>
    <row r="4" spans="1:85" ht="18.399999999999999" customHeight="1" x14ac:dyDescent="0.35">
      <c r="B4" s="46" t="s">
        <v>35</v>
      </c>
      <c r="C4" s="47"/>
      <c r="D4" s="47"/>
      <c r="E4" s="47"/>
      <c r="F4" s="47"/>
      <c r="G4" s="47"/>
      <c r="H4" s="48"/>
      <c r="I4" s="1"/>
      <c r="J4" s="9" t="s">
        <v>7</v>
      </c>
      <c r="K4" s="10"/>
      <c r="L4" s="10"/>
      <c r="M4" s="10"/>
      <c r="N4" s="10"/>
      <c r="O4" s="10"/>
      <c r="P4" s="10"/>
      <c r="Q4" s="10"/>
      <c r="R4" s="10"/>
      <c r="W4" s="43"/>
      <c r="CB4" s="43">
        <f>COUNT(F7:H7)</f>
        <v>1</v>
      </c>
      <c r="CD4" s="5" t="s">
        <v>4</v>
      </c>
      <c r="CE4" s="5"/>
      <c r="CF4" s="5"/>
      <c r="CG4" s="4"/>
    </row>
    <row r="5" spans="1:85" x14ac:dyDescent="0.25">
      <c r="B5" s="40"/>
      <c r="C5" s="31"/>
      <c r="D5" s="31"/>
      <c r="E5" s="31"/>
      <c r="F5" s="31"/>
      <c r="G5" s="31"/>
      <c r="H5" s="32"/>
      <c r="I5" s="30"/>
      <c r="J5" s="10" t="s">
        <v>8</v>
      </c>
      <c r="K5" s="10"/>
      <c r="L5" s="10"/>
      <c r="M5" s="10"/>
      <c r="N5" s="10"/>
      <c r="O5" s="10"/>
      <c r="P5" s="10"/>
      <c r="Q5" s="10"/>
      <c r="R5" s="10"/>
      <c r="CB5" s="2" t="s">
        <v>5</v>
      </c>
      <c r="CC5" s="2" t="s">
        <v>1</v>
      </c>
      <c r="CD5" s="3" t="s">
        <v>2</v>
      </c>
      <c r="CE5" s="3" t="s">
        <v>0</v>
      </c>
      <c r="CF5" s="3" t="s">
        <v>6</v>
      </c>
      <c r="CG5" s="3" t="s">
        <v>3</v>
      </c>
    </row>
    <row r="6" spans="1:85" ht="18" x14ac:dyDescent="0.35">
      <c r="B6" s="21"/>
      <c r="C6" s="14"/>
      <c r="D6" s="14"/>
      <c r="E6" s="30"/>
      <c r="F6" s="37" t="s">
        <v>24</v>
      </c>
      <c r="G6" s="14"/>
      <c r="H6" s="44" t="s">
        <v>34</v>
      </c>
      <c r="I6" s="14"/>
      <c r="J6" s="10" t="s">
        <v>31</v>
      </c>
      <c r="K6" s="10"/>
      <c r="L6" s="10"/>
      <c r="M6" s="10"/>
      <c r="N6" s="10"/>
      <c r="O6" s="10"/>
      <c r="P6" s="10"/>
      <c r="Q6" s="10"/>
      <c r="R6" s="10"/>
      <c r="CB6">
        <f t="shared" ref="CB6:CB69" si="0">(1.8*CC6)+32</f>
        <v>30.2</v>
      </c>
      <c r="CC6">
        <v>-1</v>
      </c>
      <c r="CD6" s="4">
        <v>0</v>
      </c>
      <c r="CE6" s="4">
        <f t="shared" ref="CE6:CE69" si="1">CD6*60</f>
        <v>0</v>
      </c>
      <c r="CF6" s="4">
        <f t="shared" ref="CF6:CF69" si="2">CE6/4</f>
        <v>0</v>
      </c>
      <c r="CG6" s="4" t="e">
        <f t="shared" ref="CG6:CG69" si="3">LOG10(2)/CF6</f>
        <v>#DIV/0!</v>
      </c>
    </row>
    <row r="7" spans="1:85" x14ac:dyDescent="0.25">
      <c r="A7" s="14"/>
      <c r="B7" s="39" t="s">
        <v>26</v>
      </c>
      <c r="C7" s="25"/>
      <c r="D7" s="25"/>
      <c r="E7" s="25"/>
      <c r="F7" s="56">
        <v>74</v>
      </c>
      <c r="G7" s="38" t="s">
        <v>25</v>
      </c>
      <c r="H7" s="57"/>
      <c r="I7" s="14"/>
      <c r="J7" s="10" t="s">
        <v>29</v>
      </c>
      <c r="K7" s="10"/>
      <c r="L7" s="10"/>
      <c r="M7" s="10"/>
      <c r="N7" s="10"/>
      <c r="O7" s="10"/>
      <c r="P7" s="10"/>
      <c r="Q7" s="10"/>
      <c r="R7" s="10"/>
      <c r="CB7">
        <f t="shared" si="0"/>
        <v>30.38</v>
      </c>
      <c r="CC7">
        <v>-0.9</v>
      </c>
      <c r="CD7" s="4">
        <v>0</v>
      </c>
      <c r="CE7" s="4">
        <f t="shared" si="1"/>
        <v>0</v>
      </c>
      <c r="CF7" s="4">
        <f t="shared" si="2"/>
        <v>0</v>
      </c>
      <c r="CG7" s="4" t="e">
        <f t="shared" si="3"/>
        <v>#DIV/0!</v>
      </c>
    </row>
    <row r="8" spans="1:85" x14ac:dyDescent="0.25">
      <c r="A8" s="14"/>
      <c r="B8" s="22"/>
      <c r="C8" s="23"/>
      <c r="D8" s="23"/>
      <c r="E8" s="23"/>
      <c r="F8" s="23"/>
      <c r="G8" s="33"/>
      <c r="H8" s="52" t="s">
        <v>33</v>
      </c>
      <c r="I8" s="14"/>
      <c r="J8" s="10" t="s">
        <v>23</v>
      </c>
      <c r="K8" s="10"/>
      <c r="L8" s="10"/>
      <c r="M8" s="10"/>
      <c r="N8" s="10"/>
      <c r="O8" s="10"/>
      <c r="P8" s="10"/>
      <c r="Q8" s="10"/>
      <c r="R8" s="10"/>
      <c r="CB8">
        <f t="shared" si="0"/>
        <v>30.56</v>
      </c>
      <c r="CC8">
        <v>-0.8</v>
      </c>
      <c r="CD8" s="4">
        <v>0</v>
      </c>
      <c r="CE8" s="4">
        <f t="shared" si="1"/>
        <v>0</v>
      </c>
      <c r="CF8" s="4">
        <f t="shared" si="2"/>
        <v>0</v>
      </c>
      <c r="CG8" s="4" t="e">
        <f t="shared" si="3"/>
        <v>#DIV/0!</v>
      </c>
    </row>
    <row r="9" spans="1:85" ht="18" x14ac:dyDescent="0.35">
      <c r="A9" s="14"/>
      <c r="B9" s="39" t="s">
        <v>19</v>
      </c>
      <c r="C9" s="25"/>
      <c r="D9" s="25"/>
      <c r="E9" s="25"/>
      <c r="F9" s="36">
        <v>22</v>
      </c>
      <c r="G9" s="28"/>
      <c r="H9" s="60">
        <f>VLOOKUP($F$9,$CC$6:$CF$416,4, TRUE)</f>
        <v>0.14165556114306085</v>
      </c>
      <c r="I9" s="14"/>
      <c r="J9" s="10" t="s">
        <v>30</v>
      </c>
      <c r="K9" s="10"/>
      <c r="L9" s="10"/>
      <c r="M9" s="10"/>
      <c r="N9" s="10"/>
      <c r="O9" s="10"/>
      <c r="P9" s="10"/>
      <c r="Q9" s="10"/>
      <c r="R9" s="10"/>
      <c r="CB9">
        <f t="shared" si="0"/>
        <v>30.74</v>
      </c>
      <c r="CC9">
        <v>-0.7</v>
      </c>
      <c r="CD9" s="4">
        <v>0</v>
      </c>
      <c r="CE9" s="4">
        <f t="shared" si="1"/>
        <v>0</v>
      </c>
      <c r="CF9" s="4">
        <f t="shared" si="2"/>
        <v>0</v>
      </c>
      <c r="CG9" s="4" t="e">
        <f t="shared" si="3"/>
        <v>#DIV/0!</v>
      </c>
    </row>
    <row r="10" spans="1:85" ht="17.25" x14ac:dyDescent="0.25">
      <c r="A10" s="14"/>
      <c r="B10" s="21"/>
      <c r="C10" s="14"/>
      <c r="D10" s="14"/>
      <c r="E10" s="14"/>
      <c r="F10" s="14"/>
      <c r="G10" s="14"/>
      <c r="H10" s="20"/>
      <c r="I10" s="14"/>
      <c r="J10" s="10" t="s">
        <v>18</v>
      </c>
      <c r="K10" s="10"/>
      <c r="L10" s="10"/>
      <c r="M10" s="10"/>
      <c r="N10" s="10"/>
      <c r="O10" s="10"/>
      <c r="P10" s="10"/>
      <c r="Q10" s="10"/>
      <c r="R10" s="10"/>
      <c r="CB10">
        <f t="shared" si="0"/>
        <v>30.92</v>
      </c>
      <c r="CC10">
        <v>-0.6</v>
      </c>
      <c r="CD10" s="4">
        <v>0</v>
      </c>
      <c r="CE10" s="4">
        <f t="shared" si="1"/>
        <v>0</v>
      </c>
      <c r="CF10" s="4">
        <f t="shared" si="2"/>
        <v>0</v>
      </c>
      <c r="CG10" s="4" t="e">
        <f t="shared" si="3"/>
        <v>#DIV/0!</v>
      </c>
    </row>
    <row r="11" spans="1:85" x14ac:dyDescent="0.25">
      <c r="A11" s="14"/>
      <c r="B11" s="39" t="s">
        <v>27</v>
      </c>
      <c r="C11" s="25"/>
      <c r="D11" s="25"/>
      <c r="E11" s="25"/>
      <c r="F11" s="36">
        <v>1.5</v>
      </c>
      <c r="G11" s="25"/>
      <c r="H11" s="26"/>
      <c r="I11" s="14"/>
      <c r="J11" s="10" t="s">
        <v>17</v>
      </c>
      <c r="K11" s="10"/>
      <c r="L11" s="10"/>
      <c r="M11" s="10"/>
      <c r="N11" s="10"/>
      <c r="O11" s="10"/>
      <c r="P11" s="10"/>
      <c r="Q11" s="10"/>
      <c r="R11" s="10"/>
      <c r="CB11">
        <f t="shared" si="0"/>
        <v>31.1</v>
      </c>
      <c r="CC11">
        <v>-0.5</v>
      </c>
      <c r="CD11" s="4">
        <v>0</v>
      </c>
      <c r="CE11" s="4">
        <f t="shared" si="1"/>
        <v>0</v>
      </c>
      <c r="CF11" s="4">
        <f t="shared" si="2"/>
        <v>0</v>
      </c>
      <c r="CG11" s="4" t="e">
        <f t="shared" si="3"/>
        <v>#DIV/0!</v>
      </c>
    </row>
    <row r="12" spans="1:85" x14ac:dyDescent="0.25">
      <c r="A12" s="14"/>
      <c r="G12" s="14"/>
      <c r="H12" s="14"/>
      <c r="J12" s="10" t="s">
        <v>37</v>
      </c>
      <c r="K12" s="10"/>
      <c r="L12" s="10"/>
      <c r="M12" s="10"/>
      <c r="N12" s="10"/>
      <c r="O12" s="10"/>
      <c r="P12" s="10"/>
      <c r="Q12" s="10"/>
      <c r="R12" s="10"/>
      <c r="CB12">
        <f t="shared" si="0"/>
        <v>31.28</v>
      </c>
      <c r="CC12">
        <v>-0.4</v>
      </c>
      <c r="CD12" s="4">
        <v>0</v>
      </c>
      <c r="CE12" s="4">
        <f t="shared" si="1"/>
        <v>0</v>
      </c>
      <c r="CF12" s="4">
        <f t="shared" si="2"/>
        <v>0</v>
      </c>
      <c r="CG12" s="4" t="e">
        <f t="shared" si="3"/>
        <v>#DIV/0!</v>
      </c>
    </row>
    <row r="13" spans="1:85" x14ac:dyDescent="0.25">
      <c r="A13" s="14"/>
      <c r="B13" s="49" t="s">
        <v>36</v>
      </c>
      <c r="C13" s="50"/>
      <c r="D13" s="50"/>
      <c r="E13" s="50"/>
      <c r="F13" s="50"/>
      <c r="G13" s="50"/>
      <c r="H13" s="51"/>
      <c r="J13" s="10" t="s">
        <v>28</v>
      </c>
      <c r="K13" s="10"/>
      <c r="L13" s="10"/>
      <c r="M13" s="10"/>
      <c r="N13" s="10"/>
      <c r="O13" s="10"/>
      <c r="P13" s="10"/>
      <c r="Q13" s="10"/>
      <c r="R13" s="10"/>
      <c r="CB13">
        <f t="shared" si="0"/>
        <v>31.46</v>
      </c>
      <c r="CC13">
        <v>-0.3</v>
      </c>
      <c r="CD13" s="4">
        <v>0</v>
      </c>
      <c r="CE13" s="4">
        <f t="shared" si="1"/>
        <v>0</v>
      </c>
      <c r="CF13" s="4">
        <f t="shared" si="2"/>
        <v>0</v>
      </c>
      <c r="CG13" s="4" t="e">
        <f t="shared" si="3"/>
        <v>#DIV/0!</v>
      </c>
    </row>
    <row r="14" spans="1:85" ht="15.75" customHeight="1" x14ac:dyDescent="0.35">
      <c r="A14" s="14"/>
      <c r="B14" s="41"/>
      <c r="C14" s="62" t="s">
        <v>24</v>
      </c>
      <c r="D14" s="62"/>
      <c r="E14" s="62"/>
      <c r="F14" s="23"/>
      <c r="G14" s="42" t="s">
        <v>32</v>
      </c>
      <c r="H14" s="24"/>
      <c r="I14" s="14"/>
      <c r="J14" s="55" t="s">
        <v>38</v>
      </c>
      <c r="K14" s="55"/>
      <c r="L14" s="55"/>
      <c r="M14" s="55"/>
      <c r="N14" s="55"/>
      <c r="CB14">
        <f t="shared" si="0"/>
        <v>31.64</v>
      </c>
      <c r="CC14">
        <v>-0.2</v>
      </c>
      <c r="CD14" s="4">
        <v>0</v>
      </c>
      <c r="CE14" s="4">
        <f t="shared" si="1"/>
        <v>0</v>
      </c>
      <c r="CF14" s="4">
        <f t="shared" si="2"/>
        <v>0</v>
      </c>
      <c r="CG14" s="4" t="e">
        <f t="shared" si="3"/>
        <v>#DIV/0!</v>
      </c>
    </row>
    <row r="15" spans="1:85" ht="19.5" thickBot="1" x14ac:dyDescent="0.35">
      <c r="A15" s="14"/>
      <c r="B15" s="27"/>
      <c r="C15" s="61">
        <f>10^$G$15</f>
        <v>120.70216540666496</v>
      </c>
      <c r="D15" s="61"/>
      <c r="E15" s="53"/>
      <c r="F15" s="54"/>
      <c r="G15" s="59">
        <f>IF($F$7&gt;0,MIN((LOG10($F$7))+($H$9*$F$11),6),MIN($H$7+($H$9*$F$11),6))</f>
        <v>2.0817150614455677</v>
      </c>
      <c r="H15" s="26"/>
      <c r="I15" s="14"/>
      <c r="CB15">
        <f t="shared" si="0"/>
        <v>31.82</v>
      </c>
      <c r="CC15">
        <v>-0.1</v>
      </c>
      <c r="CD15" s="4">
        <v>0</v>
      </c>
      <c r="CE15" s="4">
        <f t="shared" si="1"/>
        <v>0</v>
      </c>
      <c r="CF15" s="4">
        <f t="shared" si="2"/>
        <v>0</v>
      </c>
      <c r="CG15" s="4" t="e">
        <f t="shared" si="3"/>
        <v>#DIV/0!</v>
      </c>
    </row>
    <row r="16" spans="1:85" ht="15" customHeight="1" x14ac:dyDescent="0.25">
      <c r="A16" s="14"/>
      <c r="C16" s="34"/>
      <c r="E16" s="14"/>
      <c r="F16" s="45"/>
      <c r="G16" s="14"/>
      <c r="H16" s="14"/>
      <c r="I16" s="14"/>
      <c r="J16" s="11" t="s">
        <v>9</v>
      </c>
      <c r="K16" s="12"/>
      <c r="L16" s="12"/>
      <c r="M16" s="12"/>
      <c r="N16" s="12"/>
      <c r="O16" s="12"/>
      <c r="P16" s="13"/>
      <c r="CB16">
        <f t="shared" si="0"/>
        <v>32</v>
      </c>
      <c r="CC16">
        <v>0</v>
      </c>
      <c r="CD16" s="4">
        <v>0</v>
      </c>
      <c r="CE16" s="4">
        <f t="shared" si="1"/>
        <v>0</v>
      </c>
      <c r="CF16" s="4">
        <f t="shared" si="2"/>
        <v>0</v>
      </c>
      <c r="CG16" s="4" t="e">
        <f t="shared" si="3"/>
        <v>#DIV/0!</v>
      </c>
    </row>
    <row r="17" spans="1:85" ht="15.75" customHeight="1" x14ac:dyDescent="0.35">
      <c r="A17" s="14"/>
      <c r="C17" s="35"/>
      <c r="D17" s="14"/>
      <c r="F17" s="14"/>
      <c r="G17" s="14"/>
      <c r="H17" s="14"/>
      <c r="I17" s="14"/>
      <c r="J17" s="29" t="s">
        <v>10</v>
      </c>
      <c r="K17" s="14"/>
      <c r="L17" s="30" t="s">
        <v>11</v>
      </c>
      <c r="M17" s="14"/>
      <c r="N17" s="14"/>
      <c r="O17" s="14"/>
      <c r="P17" s="15"/>
      <c r="CB17">
        <f t="shared" si="0"/>
        <v>32.18</v>
      </c>
      <c r="CC17">
        <v>0.1</v>
      </c>
      <c r="CD17" s="4">
        <v>0</v>
      </c>
      <c r="CE17" s="4">
        <f t="shared" si="1"/>
        <v>0</v>
      </c>
      <c r="CF17" s="4">
        <f t="shared" si="2"/>
        <v>0</v>
      </c>
      <c r="CG17" s="4" t="e">
        <f t="shared" si="3"/>
        <v>#DIV/0!</v>
      </c>
    </row>
    <row r="18" spans="1:85" ht="15.75" thickBot="1" x14ac:dyDescent="0.3">
      <c r="D18" s="14"/>
      <c r="E18" s="2"/>
      <c r="F18" s="2"/>
      <c r="G18" s="2"/>
      <c r="H18" s="2"/>
      <c r="I18" s="2"/>
      <c r="J18" s="16">
        <v>50</v>
      </c>
      <c r="K18" s="17"/>
      <c r="L18" s="18">
        <f>(J18-32)/1.8</f>
        <v>10</v>
      </c>
      <c r="M18" s="17"/>
      <c r="N18" s="17"/>
      <c r="O18" s="17"/>
      <c r="P18" s="19"/>
      <c r="CB18">
        <f t="shared" si="0"/>
        <v>32.36</v>
      </c>
      <c r="CC18">
        <v>0.2</v>
      </c>
      <c r="CD18" s="4">
        <v>0</v>
      </c>
      <c r="CE18" s="4">
        <f t="shared" si="1"/>
        <v>0</v>
      </c>
      <c r="CF18" s="4">
        <f t="shared" si="2"/>
        <v>0</v>
      </c>
      <c r="CG18" s="4" t="e">
        <f t="shared" si="3"/>
        <v>#DIV/0!</v>
      </c>
    </row>
    <row r="19" spans="1:85" x14ac:dyDescent="0.25">
      <c r="B19" s="2"/>
      <c r="CB19">
        <f t="shared" si="0"/>
        <v>32.54</v>
      </c>
      <c r="CC19">
        <v>0.3</v>
      </c>
      <c r="CD19" s="4">
        <v>0</v>
      </c>
      <c r="CE19" s="4">
        <f t="shared" si="1"/>
        <v>0</v>
      </c>
      <c r="CF19" s="4">
        <f t="shared" si="2"/>
        <v>0</v>
      </c>
      <c r="CG19" s="4" t="e">
        <f t="shared" si="3"/>
        <v>#DIV/0!</v>
      </c>
    </row>
    <row r="20" spans="1:85" ht="14.25" customHeight="1" x14ac:dyDescent="0.25">
      <c r="B20" s="63" t="s">
        <v>43</v>
      </c>
      <c r="C20" s="63"/>
      <c r="D20" s="63"/>
      <c r="E20" s="63"/>
      <c r="F20" s="63"/>
      <c r="G20" s="63"/>
      <c r="H20" s="63"/>
      <c r="I20" s="63"/>
      <c r="J20" s="63"/>
      <c r="K20" s="63"/>
      <c r="L20" s="63"/>
      <c r="M20" s="63"/>
      <c r="N20" s="63"/>
      <c r="O20" s="63"/>
      <c r="CB20">
        <f t="shared" si="0"/>
        <v>32.72</v>
      </c>
      <c r="CC20">
        <v>0.4</v>
      </c>
      <c r="CD20" s="4">
        <v>0</v>
      </c>
      <c r="CE20" s="4">
        <f t="shared" si="1"/>
        <v>0</v>
      </c>
      <c r="CF20" s="4">
        <f t="shared" si="2"/>
        <v>0</v>
      </c>
      <c r="CG20" s="4" t="e">
        <f t="shared" si="3"/>
        <v>#DIV/0!</v>
      </c>
    </row>
    <row r="21" spans="1:85" x14ac:dyDescent="0.25">
      <c r="B21" s="64"/>
      <c r="C21" s="64"/>
      <c r="D21" s="64"/>
      <c r="E21" s="64"/>
      <c r="F21" s="64"/>
      <c r="G21" s="64"/>
      <c r="H21" s="64"/>
      <c r="I21" s="64"/>
      <c r="J21" s="64"/>
      <c r="K21" s="64"/>
      <c r="L21" s="64"/>
      <c r="M21" s="64"/>
      <c r="N21" s="64"/>
      <c r="O21" s="64"/>
      <c r="CB21">
        <f t="shared" si="0"/>
        <v>32.9</v>
      </c>
      <c r="CC21">
        <v>0.5</v>
      </c>
      <c r="CD21" s="4">
        <v>0</v>
      </c>
      <c r="CE21" s="4">
        <f t="shared" si="1"/>
        <v>0</v>
      </c>
      <c r="CF21" s="4">
        <f t="shared" si="2"/>
        <v>0</v>
      </c>
      <c r="CG21" s="4" t="e">
        <f t="shared" si="3"/>
        <v>#DIV/0!</v>
      </c>
    </row>
    <row r="22" spans="1:85" x14ac:dyDescent="0.25">
      <c r="B22" s="64"/>
      <c r="C22" s="64"/>
      <c r="D22" s="64"/>
      <c r="E22" s="64"/>
      <c r="F22" s="64"/>
      <c r="G22" s="64"/>
      <c r="H22" s="64"/>
      <c r="I22" s="64"/>
      <c r="J22" s="64"/>
      <c r="K22" s="64"/>
      <c r="L22" s="64"/>
      <c r="M22" s="64"/>
      <c r="N22" s="64"/>
      <c r="O22" s="64"/>
      <c r="CB22">
        <f t="shared" si="0"/>
        <v>33.08</v>
      </c>
      <c r="CC22">
        <v>0.6</v>
      </c>
      <c r="CD22" s="4">
        <v>0</v>
      </c>
      <c r="CE22" s="4">
        <f t="shared" si="1"/>
        <v>0</v>
      </c>
      <c r="CF22" s="4">
        <f t="shared" si="2"/>
        <v>0</v>
      </c>
      <c r="CG22" s="4" t="e">
        <f t="shared" si="3"/>
        <v>#DIV/0!</v>
      </c>
    </row>
    <row r="23" spans="1:85" x14ac:dyDescent="0.25">
      <c r="B23" s="64"/>
      <c r="C23" s="64"/>
      <c r="D23" s="64"/>
      <c r="E23" s="64"/>
      <c r="F23" s="64"/>
      <c r="G23" s="64"/>
      <c r="H23" s="64"/>
      <c r="I23" s="64"/>
      <c r="J23" s="64"/>
      <c r="K23" s="64"/>
      <c r="L23" s="64"/>
      <c r="M23" s="64"/>
      <c r="N23" s="64"/>
      <c r="O23" s="64"/>
      <c r="CB23">
        <f t="shared" si="0"/>
        <v>33.26</v>
      </c>
      <c r="CC23">
        <v>0.7</v>
      </c>
      <c r="CD23" s="4">
        <v>0</v>
      </c>
      <c r="CE23" s="4">
        <f t="shared" si="1"/>
        <v>0</v>
      </c>
      <c r="CF23" s="4">
        <f t="shared" si="2"/>
        <v>0</v>
      </c>
      <c r="CG23" s="4" t="e">
        <f t="shared" si="3"/>
        <v>#DIV/0!</v>
      </c>
    </row>
    <row r="24" spans="1:85" ht="66.75" customHeight="1" x14ac:dyDescent="0.25">
      <c r="B24" s="64"/>
      <c r="C24" s="64"/>
      <c r="D24" s="64"/>
      <c r="E24" s="64"/>
      <c r="F24" s="64"/>
      <c r="G24" s="64"/>
      <c r="H24" s="64"/>
      <c r="I24" s="64"/>
      <c r="J24" s="64"/>
      <c r="K24" s="64"/>
      <c r="L24" s="64"/>
      <c r="M24" s="64"/>
      <c r="N24" s="64"/>
      <c r="O24" s="64"/>
      <c r="CB24">
        <f t="shared" si="0"/>
        <v>33.44</v>
      </c>
      <c r="CC24">
        <v>0.8</v>
      </c>
      <c r="CD24" s="4">
        <v>0</v>
      </c>
      <c r="CE24" s="4">
        <f t="shared" si="1"/>
        <v>0</v>
      </c>
      <c r="CF24" s="4">
        <f t="shared" si="2"/>
        <v>0</v>
      </c>
      <c r="CG24" s="4" t="e">
        <f t="shared" si="3"/>
        <v>#DIV/0!</v>
      </c>
    </row>
    <row r="25" spans="1:85" x14ac:dyDescent="0.25">
      <c r="CB25">
        <f t="shared" si="0"/>
        <v>33.619999999999997</v>
      </c>
      <c r="CC25">
        <v>0.9</v>
      </c>
      <c r="CD25" s="4">
        <v>0</v>
      </c>
      <c r="CE25" s="4">
        <f t="shared" si="1"/>
        <v>0</v>
      </c>
      <c r="CF25" s="4">
        <f t="shared" si="2"/>
        <v>0</v>
      </c>
      <c r="CG25" s="4" t="e">
        <f t="shared" si="3"/>
        <v>#DIV/0!</v>
      </c>
    </row>
    <row r="26" spans="1:85" x14ac:dyDescent="0.25">
      <c r="B26" s="2" t="s">
        <v>42</v>
      </c>
      <c r="CB26">
        <f t="shared" si="0"/>
        <v>33.799999999999997</v>
      </c>
      <c r="CC26">
        <v>1</v>
      </c>
      <c r="CD26" s="4">
        <v>0</v>
      </c>
      <c r="CE26" s="4">
        <f t="shared" si="1"/>
        <v>0</v>
      </c>
      <c r="CF26" s="4">
        <f t="shared" si="2"/>
        <v>0</v>
      </c>
      <c r="CG26" s="4" t="e">
        <f t="shared" si="3"/>
        <v>#DIV/0!</v>
      </c>
    </row>
    <row r="27" spans="1:85" x14ac:dyDescent="0.25">
      <c r="B27" t="s">
        <v>14</v>
      </c>
      <c r="CB27">
        <f t="shared" si="0"/>
        <v>33.979999999999997</v>
      </c>
      <c r="CC27">
        <v>1.1000000000000001</v>
      </c>
      <c r="CD27" s="4">
        <v>0</v>
      </c>
      <c r="CE27" s="4">
        <f t="shared" si="1"/>
        <v>0</v>
      </c>
      <c r="CF27" s="4">
        <f t="shared" si="2"/>
        <v>0</v>
      </c>
      <c r="CG27" s="4" t="e">
        <f t="shared" si="3"/>
        <v>#DIV/0!</v>
      </c>
    </row>
    <row r="28" spans="1:85" x14ac:dyDescent="0.25">
      <c r="B28" t="s">
        <v>16</v>
      </c>
      <c r="CB28">
        <f t="shared" si="0"/>
        <v>34.159999999999997</v>
      </c>
      <c r="CC28">
        <v>1.2</v>
      </c>
      <c r="CD28" s="4">
        <v>0</v>
      </c>
      <c r="CE28" s="4">
        <f t="shared" si="1"/>
        <v>0</v>
      </c>
      <c r="CF28" s="4">
        <f t="shared" si="2"/>
        <v>0</v>
      </c>
      <c r="CG28" s="4" t="e">
        <f t="shared" si="3"/>
        <v>#DIV/0!</v>
      </c>
    </row>
    <row r="29" spans="1:85" x14ac:dyDescent="0.25">
      <c r="B29" t="s">
        <v>15</v>
      </c>
      <c r="CB29">
        <f t="shared" si="0"/>
        <v>34.340000000000003</v>
      </c>
      <c r="CC29">
        <v>1.3</v>
      </c>
      <c r="CD29" s="4">
        <v>0</v>
      </c>
      <c r="CE29" s="4">
        <f t="shared" si="1"/>
        <v>0</v>
      </c>
      <c r="CF29" s="4">
        <f t="shared" si="2"/>
        <v>0</v>
      </c>
      <c r="CG29" s="4" t="e">
        <f t="shared" si="3"/>
        <v>#DIV/0!</v>
      </c>
    </row>
    <row r="30" spans="1:85" x14ac:dyDescent="0.25">
      <c r="CB30">
        <f t="shared" si="0"/>
        <v>34.520000000000003</v>
      </c>
      <c r="CC30">
        <v>1.4</v>
      </c>
      <c r="CD30" s="4">
        <v>0</v>
      </c>
      <c r="CE30" s="4">
        <f t="shared" si="1"/>
        <v>0</v>
      </c>
      <c r="CF30" s="4">
        <f t="shared" si="2"/>
        <v>0</v>
      </c>
      <c r="CG30" s="4" t="e">
        <f t="shared" si="3"/>
        <v>#DIV/0!</v>
      </c>
    </row>
    <row r="31" spans="1:85" x14ac:dyDescent="0.25">
      <c r="B31" s="2" t="s">
        <v>12</v>
      </c>
      <c r="CB31">
        <f t="shared" si="0"/>
        <v>34.700000000000003</v>
      </c>
      <c r="CC31">
        <v>1.5</v>
      </c>
      <c r="CD31" s="4">
        <v>0</v>
      </c>
      <c r="CE31" s="4">
        <f t="shared" si="1"/>
        <v>0</v>
      </c>
      <c r="CF31" s="4">
        <f t="shared" si="2"/>
        <v>0</v>
      </c>
      <c r="CG31" s="4" t="e">
        <f t="shared" si="3"/>
        <v>#DIV/0!</v>
      </c>
    </row>
    <row r="32" spans="1:85" x14ac:dyDescent="0.25">
      <c r="B32" t="s">
        <v>21</v>
      </c>
      <c r="CB32">
        <f t="shared" si="0"/>
        <v>34.880000000000003</v>
      </c>
      <c r="CC32">
        <v>1.6</v>
      </c>
      <c r="CD32" s="4">
        <v>0</v>
      </c>
      <c r="CE32" s="4">
        <f t="shared" si="1"/>
        <v>0</v>
      </c>
      <c r="CF32" s="4">
        <f t="shared" si="2"/>
        <v>0</v>
      </c>
      <c r="CG32" s="4" t="e">
        <f t="shared" si="3"/>
        <v>#DIV/0!</v>
      </c>
    </row>
    <row r="33" spans="2:85" x14ac:dyDescent="0.25">
      <c r="B33" t="s">
        <v>40</v>
      </c>
      <c r="CB33">
        <f t="shared" si="0"/>
        <v>35.06</v>
      </c>
      <c r="CC33">
        <v>1.7</v>
      </c>
      <c r="CD33" s="4">
        <v>0</v>
      </c>
      <c r="CE33" s="4">
        <f t="shared" si="1"/>
        <v>0</v>
      </c>
      <c r="CF33" s="4">
        <f t="shared" si="2"/>
        <v>0</v>
      </c>
      <c r="CG33" s="4" t="e">
        <f t="shared" si="3"/>
        <v>#DIV/0!</v>
      </c>
    </row>
    <row r="34" spans="2:85" x14ac:dyDescent="0.25">
      <c r="CB34">
        <f t="shared" si="0"/>
        <v>35.24</v>
      </c>
      <c r="CC34">
        <v>1.8</v>
      </c>
      <c r="CD34" s="4">
        <v>0</v>
      </c>
      <c r="CE34" s="4">
        <f t="shared" si="1"/>
        <v>0</v>
      </c>
      <c r="CF34" s="4">
        <f t="shared" si="2"/>
        <v>0</v>
      </c>
      <c r="CG34" s="4" t="e">
        <f t="shared" si="3"/>
        <v>#DIV/0!</v>
      </c>
    </row>
    <row r="35" spans="2:85" x14ac:dyDescent="0.25">
      <c r="B35" s="2" t="s">
        <v>13</v>
      </c>
      <c r="CB35">
        <f t="shared" si="0"/>
        <v>35.42</v>
      </c>
      <c r="CC35">
        <v>1.9</v>
      </c>
      <c r="CD35" s="4">
        <v>0</v>
      </c>
      <c r="CE35" s="4">
        <f t="shared" si="1"/>
        <v>0</v>
      </c>
      <c r="CF35" s="4">
        <f t="shared" si="2"/>
        <v>0</v>
      </c>
      <c r="CG35" s="4" t="e">
        <f t="shared" si="3"/>
        <v>#DIV/0!</v>
      </c>
    </row>
    <row r="36" spans="2:85" x14ac:dyDescent="0.25">
      <c r="B36" t="s">
        <v>22</v>
      </c>
      <c r="CB36">
        <f t="shared" si="0"/>
        <v>35.6</v>
      </c>
      <c r="CC36">
        <v>2</v>
      </c>
      <c r="CD36" s="4">
        <v>0</v>
      </c>
      <c r="CE36" s="4">
        <f t="shared" si="1"/>
        <v>0</v>
      </c>
      <c r="CF36" s="4">
        <f t="shared" si="2"/>
        <v>0</v>
      </c>
      <c r="CG36" s="4" t="e">
        <f t="shared" si="3"/>
        <v>#DIV/0!</v>
      </c>
    </row>
    <row r="37" spans="2:85" x14ac:dyDescent="0.25">
      <c r="B37" t="s">
        <v>39</v>
      </c>
      <c r="E37" s="8"/>
      <c r="F37" s="8"/>
      <c r="G37" s="8"/>
      <c r="H37" s="8"/>
      <c r="I37" s="8"/>
      <c r="CB37">
        <f t="shared" si="0"/>
        <v>35.78</v>
      </c>
      <c r="CC37">
        <v>2.1</v>
      </c>
      <c r="CD37" s="4">
        <v>0</v>
      </c>
      <c r="CE37" s="4">
        <f t="shared" si="1"/>
        <v>0</v>
      </c>
      <c r="CF37" s="4">
        <f t="shared" si="2"/>
        <v>0</v>
      </c>
      <c r="CG37" s="4" t="e">
        <f t="shared" si="3"/>
        <v>#DIV/0!</v>
      </c>
    </row>
    <row r="38" spans="2:85" x14ac:dyDescent="0.25">
      <c r="E38" s="7"/>
      <c r="F38" s="7"/>
      <c r="G38" s="7"/>
      <c r="H38" s="7"/>
      <c r="I38" s="7"/>
      <c r="CB38">
        <f t="shared" si="0"/>
        <v>35.96</v>
      </c>
      <c r="CC38">
        <v>2.2000000000000002</v>
      </c>
      <c r="CD38" s="4">
        <v>0</v>
      </c>
      <c r="CE38" s="4">
        <f t="shared" si="1"/>
        <v>0</v>
      </c>
      <c r="CF38" s="4">
        <f t="shared" si="2"/>
        <v>0</v>
      </c>
      <c r="CG38" s="4" t="e">
        <f t="shared" si="3"/>
        <v>#DIV/0!</v>
      </c>
    </row>
    <row r="39" spans="2:85" x14ac:dyDescent="0.25">
      <c r="E39" s="6"/>
      <c r="F39" s="6"/>
      <c r="G39" s="6"/>
      <c r="H39" s="6"/>
      <c r="I39" s="6"/>
      <c r="CB39">
        <f t="shared" si="0"/>
        <v>36.14</v>
      </c>
      <c r="CC39">
        <v>2.2999999999999998</v>
      </c>
      <c r="CD39" s="4">
        <v>0</v>
      </c>
      <c r="CE39" s="4">
        <f t="shared" si="1"/>
        <v>0</v>
      </c>
      <c r="CF39" s="4">
        <f t="shared" si="2"/>
        <v>0</v>
      </c>
      <c r="CG39" s="4" t="e">
        <f t="shared" si="3"/>
        <v>#DIV/0!</v>
      </c>
    </row>
    <row r="40" spans="2:85" x14ac:dyDescent="0.25">
      <c r="E40" s="6"/>
      <c r="F40" s="6"/>
      <c r="G40" s="6"/>
      <c r="H40" s="6"/>
      <c r="I40" s="6"/>
      <c r="CB40">
        <f t="shared" si="0"/>
        <v>36.32</v>
      </c>
      <c r="CC40">
        <v>2.4</v>
      </c>
      <c r="CD40" s="4">
        <v>0</v>
      </c>
      <c r="CE40" s="4">
        <f t="shared" si="1"/>
        <v>0</v>
      </c>
      <c r="CF40" s="4">
        <f t="shared" si="2"/>
        <v>0</v>
      </c>
      <c r="CG40" s="4" t="e">
        <f t="shared" si="3"/>
        <v>#DIV/0!</v>
      </c>
    </row>
    <row r="41" spans="2:85" x14ac:dyDescent="0.25">
      <c r="E41" s="7"/>
      <c r="F41" s="7"/>
      <c r="G41" s="7"/>
      <c r="H41" s="7"/>
      <c r="I41" s="7"/>
      <c r="CB41">
        <f t="shared" si="0"/>
        <v>36.5</v>
      </c>
      <c r="CC41">
        <v>2.5</v>
      </c>
      <c r="CD41" s="4">
        <v>0</v>
      </c>
      <c r="CE41" s="4">
        <f t="shared" si="1"/>
        <v>0</v>
      </c>
      <c r="CF41" s="4">
        <f t="shared" si="2"/>
        <v>0</v>
      </c>
      <c r="CG41" s="4" t="e">
        <f t="shared" si="3"/>
        <v>#DIV/0!</v>
      </c>
    </row>
    <row r="42" spans="2:85" x14ac:dyDescent="0.25">
      <c r="E42" s="6"/>
      <c r="F42" s="6"/>
      <c r="G42" s="6"/>
      <c r="H42" s="6"/>
      <c r="I42" s="6"/>
      <c r="CB42">
        <f t="shared" si="0"/>
        <v>36.68</v>
      </c>
      <c r="CC42">
        <v>2.6</v>
      </c>
      <c r="CD42" s="4">
        <v>0</v>
      </c>
      <c r="CE42" s="4">
        <f t="shared" si="1"/>
        <v>0</v>
      </c>
      <c r="CF42" s="4">
        <f t="shared" si="2"/>
        <v>0</v>
      </c>
      <c r="CG42" s="4" t="e">
        <f t="shared" si="3"/>
        <v>#DIV/0!</v>
      </c>
    </row>
    <row r="43" spans="2:85" x14ac:dyDescent="0.25">
      <c r="E43" s="6"/>
      <c r="F43" s="6"/>
      <c r="G43" s="6"/>
      <c r="H43" s="6"/>
      <c r="I43" s="6"/>
      <c r="CB43">
        <f t="shared" si="0"/>
        <v>36.86</v>
      </c>
      <c r="CC43">
        <v>2.7</v>
      </c>
      <c r="CD43" s="4">
        <v>0</v>
      </c>
      <c r="CE43" s="4">
        <f t="shared" si="1"/>
        <v>0</v>
      </c>
      <c r="CF43" s="4">
        <f t="shared" si="2"/>
        <v>0</v>
      </c>
      <c r="CG43" s="4" t="e">
        <f t="shared" si="3"/>
        <v>#DIV/0!</v>
      </c>
    </row>
    <row r="44" spans="2:85" x14ac:dyDescent="0.25">
      <c r="E44" s="7"/>
      <c r="F44" s="7"/>
      <c r="G44" s="7"/>
      <c r="H44" s="7"/>
      <c r="I44" s="7"/>
      <c r="CB44">
        <f t="shared" si="0"/>
        <v>37.04</v>
      </c>
      <c r="CC44">
        <v>2.8</v>
      </c>
      <c r="CD44" s="4">
        <v>0</v>
      </c>
      <c r="CE44" s="4">
        <f t="shared" si="1"/>
        <v>0</v>
      </c>
      <c r="CF44" s="4">
        <f t="shared" si="2"/>
        <v>0</v>
      </c>
      <c r="CG44" s="4" t="e">
        <f t="shared" si="3"/>
        <v>#DIV/0!</v>
      </c>
    </row>
    <row r="45" spans="2:85" x14ac:dyDescent="0.25">
      <c r="E45" s="6"/>
      <c r="F45" s="6"/>
      <c r="G45" s="6"/>
      <c r="H45" s="6"/>
      <c r="I45" s="6"/>
      <c r="CB45">
        <f t="shared" si="0"/>
        <v>37.22</v>
      </c>
      <c r="CC45">
        <v>2.9</v>
      </c>
      <c r="CD45" s="4">
        <v>0</v>
      </c>
      <c r="CE45" s="4">
        <f t="shared" si="1"/>
        <v>0</v>
      </c>
      <c r="CF45" s="4">
        <f t="shared" si="2"/>
        <v>0</v>
      </c>
      <c r="CG45" s="4" t="e">
        <f t="shared" si="3"/>
        <v>#DIV/0!</v>
      </c>
    </row>
    <row r="46" spans="2:85" x14ac:dyDescent="0.25">
      <c r="E46" s="6"/>
      <c r="F46" s="6"/>
      <c r="G46" s="6"/>
      <c r="H46" s="6"/>
      <c r="I46" s="6"/>
      <c r="CB46">
        <f t="shared" si="0"/>
        <v>37.4</v>
      </c>
      <c r="CC46">
        <v>3</v>
      </c>
      <c r="CD46" s="4">
        <v>0</v>
      </c>
      <c r="CE46" s="4">
        <f t="shared" si="1"/>
        <v>0</v>
      </c>
      <c r="CF46" s="4">
        <f t="shared" si="2"/>
        <v>0</v>
      </c>
      <c r="CG46" s="4" t="e">
        <f t="shared" si="3"/>
        <v>#DIV/0!</v>
      </c>
    </row>
    <row r="47" spans="2:85" x14ac:dyDescent="0.25">
      <c r="CB47">
        <f t="shared" si="0"/>
        <v>37.58</v>
      </c>
      <c r="CC47">
        <v>3.1</v>
      </c>
      <c r="CD47" s="4">
        <v>0</v>
      </c>
      <c r="CE47" s="4">
        <f t="shared" si="1"/>
        <v>0</v>
      </c>
      <c r="CF47" s="4">
        <f t="shared" si="2"/>
        <v>0</v>
      </c>
      <c r="CG47" s="4" t="e">
        <f t="shared" si="3"/>
        <v>#DIV/0!</v>
      </c>
    </row>
    <row r="48" spans="2:85" x14ac:dyDescent="0.25">
      <c r="CB48">
        <f t="shared" si="0"/>
        <v>37.76</v>
      </c>
      <c r="CC48">
        <v>3.2</v>
      </c>
      <c r="CD48" s="4">
        <v>0</v>
      </c>
      <c r="CE48" s="4">
        <f t="shared" si="1"/>
        <v>0</v>
      </c>
      <c r="CF48" s="4">
        <f t="shared" si="2"/>
        <v>0</v>
      </c>
      <c r="CG48" s="4" t="e">
        <f t="shared" si="3"/>
        <v>#DIV/0!</v>
      </c>
    </row>
    <row r="49" spans="80:85" x14ac:dyDescent="0.25">
      <c r="CB49">
        <f t="shared" si="0"/>
        <v>37.94</v>
      </c>
      <c r="CC49">
        <v>3.3</v>
      </c>
      <c r="CD49" s="4">
        <v>0</v>
      </c>
      <c r="CE49" s="4">
        <f t="shared" si="1"/>
        <v>0</v>
      </c>
      <c r="CF49" s="4">
        <f t="shared" si="2"/>
        <v>0</v>
      </c>
      <c r="CG49" s="4" t="e">
        <f t="shared" si="3"/>
        <v>#DIV/0!</v>
      </c>
    </row>
    <row r="50" spans="80:85" x14ac:dyDescent="0.25">
      <c r="CB50">
        <f t="shared" si="0"/>
        <v>38.119999999999997</v>
      </c>
      <c r="CC50">
        <v>3.4</v>
      </c>
      <c r="CD50" s="4">
        <v>0</v>
      </c>
      <c r="CE50" s="4">
        <f t="shared" si="1"/>
        <v>0</v>
      </c>
      <c r="CF50" s="4">
        <f t="shared" si="2"/>
        <v>0</v>
      </c>
      <c r="CG50" s="4" t="e">
        <f t="shared" si="3"/>
        <v>#DIV/0!</v>
      </c>
    </row>
    <row r="51" spans="80:85" x14ac:dyDescent="0.25">
      <c r="CB51">
        <f t="shared" si="0"/>
        <v>38.299999999999997</v>
      </c>
      <c r="CC51">
        <v>3.5</v>
      </c>
      <c r="CD51" s="4">
        <v>0</v>
      </c>
      <c r="CE51" s="4">
        <f t="shared" si="1"/>
        <v>0</v>
      </c>
      <c r="CF51" s="4">
        <f t="shared" si="2"/>
        <v>0</v>
      </c>
      <c r="CG51" s="4" t="e">
        <f t="shared" si="3"/>
        <v>#DIV/0!</v>
      </c>
    </row>
    <row r="52" spans="80:85" x14ac:dyDescent="0.25">
      <c r="CB52">
        <f t="shared" si="0"/>
        <v>38.480000000000004</v>
      </c>
      <c r="CC52">
        <v>3.6</v>
      </c>
      <c r="CD52" s="4">
        <v>0</v>
      </c>
      <c r="CE52" s="4">
        <f t="shared" si="1"/>
        <v>0</v>
      </c>
      <c r="CF52" s="4">
        <f t="shared" si="2"/>
        <v>0</v>
      </c>
      <c r="CG52" s="4" t="e">
        <f t="shared" si="3"/>
        <v>#DIV/0!</v>
      </c>
    </row>
    <row r="53" spans="80:85" x14ac:dyDescent="0.25">
      <c r="CB53">
        <f t="shared" si="0"/>
        <v>38.659999999999997</v>
      </c>
      <c r="CC53">
        <v>3.7</v>
      </c>
      <c r="CD53" s="4">
        <v>0</v>
      </c>
      <c r="CE53" s="4">
        <f t="shared" si="1"/>
        <v>0</v>
      </c>
      <c r="CF53" s="4">
        <f t="shared" si="2"/>
        <v>0</v>
      </c>
      <c r="CG53" s="4" t="e">
        <f t="shared" si="3"/>
        <v>#DIV/0!</v>
      </c>
    </row>
    <row r="54" spans="80:85" x14ac:dyDescent="0.25">
      <c r="CB54">
        <f t="shared" si="0"/>
        <v>38.840000000000003</v>
      </c>
      <c r="CC54">
        <v>3.8</v>
      </c>
      <c r="CD54" s="4">
        <v>0</v>
      </c>
      <c r="CE54" s="4">
        <f t="shared" si="1"/>
        <v>0</v>
      </c>
      <c r="CF54" s="4">
        <f t="shared" si="2"/>
        <v>0</v>
      </c>
      <c r="CG54" s="4" t="e">
        <f t="shared" si="3"/>
        <v>#DIV/0!</v>
      </c>
    </row>
    <row r="55" spans="80:85" x14ac:dyDescent="0.25">
      <c r="CB55">
        <f t="shared" si="0"/>
        <v>39.019999999999996</v>
      </c>
      <c r="CC55">
        <v>3.9</v>
      </c>
      <c r="CD55" s="4">
        <v>0</v>
      </c>
      <c r="CE55" s="4">
        <f t="shared" si="1"/>
        <v>0</v>
      </c>
      <c r="CF55" s="4">
        <f t="shared" si="2"/>
        <v>0</v>
      </c>
      <c r="CG55" s="4" t="e">
        <f t="shared" si="3"/>
        <v>#DIV/0!</v>
      </c>
    </row>
    <row r="56" spans="80:85" x14ac:dyDescent="0.25">
      <c r="CB56">
        <f t="shared" si="0"/>
        <v>39.200000000000003</v>
      </c>
      <c r="CC56">
        <v>4</v>
      </c>
      <c r="CD56" s="4">
        <v>0</v>
      </c>
      <c r="CE56" s="4">
        <f t="shared" si="1"/>
        <v>0</v>
      </c>
      <c r="CF56" s="4">
        <f t="shared" si="2"/>
        <v>0</v>
      </c>
      <c r="CG56" s="4" t="e">
        <f t="shared" si="3"/>
        <v>#DIV/0!</v>
      </c>
    </row>
    <row r="57" spans="80:85" x14ac:dyDescent="0.25">
      <c r="CB57">
        <f t="shared" si="0"/>
        <v>39.380000000000003</v>
      </c>
      <c r="CC57">
        <v>4.0999999999999996</v>
      </c>
      <c r="CD57" s="4">
        <v>0</v>
      </c>
      <c r="CE57" s="4">
        <f t="shared" si="1"/>
        <v>0</v>
      </c>
      <c r="CF57" s="4">
        <f t="shared" si="2"/>
        <v>0</v>
      </c>
      <c r="CG57" s="4" t="e">
        <f t="shared" si="3"/>
        <v>#DIV/0!</v>
      </c>
    </row>
    <row r="58" spans="80:85" x14ac:dyDescent="0.25">
      <c r="CB58">
        <f t="shared" si="0"/>
        <v>39.56</v>
      </c>
      <c r="CC58">
        <v>4.2</v>
      </c>
      <c r="CD58" s="4">
        <v>0</v>
      </c>
      <c r="CE58" s="4">
        <f t="shared" si="1"/>
        <v>0</v>
      </c>
      <c r="CF58" s="4">
        <f t="shared" si="2"/>
        <v>0</v>
      </c>
      <c r="CG58" s="4" t="e">
        <f t="shared" si="3"/>
        <v>#DIV/0!</v>
      </c>
    </row>
    <row r="59" spans="80:85" x14ac:dyDescent="0.25">
      <c r="CB59">
        <f t="shared" si="0"/>
        <v>39.74</v>
      </c>
      <c r="CC59">
        <v>4.3</v>
      </c>
      <c r="CD59" s="4">
        <v>0</v>
      </c>
      <c r="CE59" s="4">
        <f t="shared" si="1"/>
        <v>0</v>
      </c>
      <c r="CF59" s="4">
        <f t="shared" si="2"/>
        <v>0</v>
      </c>
      <c r="CG59" s="4" t="e">
        <f t="shared" si="3"/>
        <v>#DIV/0!</v>
      </c>
    </row>
    <row r="60" spans="80:85" x14ac:dyDescent="0.25">
      <c r="CB60">
        <f t="shared" si="0"/>
        <v>39.92</v>
      </c>
      <c r="CC60">
        <v>4.4000000000000004</v>
      </c>
      <c r="CD60" s="4">
        <v>0</v>
      </c>
      <c r="CE60" s="4">
        <f t="shared" si="1"/>
        <v>0</v>
      </c>
      <c r="CF60" s="4">
        <f t="shared" si="2"/>
        <v>0</v>
      </c>
      <c r="CG60" s="4" t="e">
        <f t="shared" si="3"/>
        <v>#DIV/0!</v>
      </c>
    </row>
    <row r="61" spans="80:85" x14ac:dyDescent="0.25">
      <c r="CB61">
        <f t="shared" si="0"/>
        <v>40.1</v>
      </c>
      <c r="CC61">
        <v>4.5</v>
      </c>
      <c r="CD61" s="4">
        <v>0</v>
      </c>
      <c r="CE61" s="4">
        <f t="shared" si="1"/>
        <v>0</v>
      </c>
      <c r="CF61" s="4">
        <f t="shared" si="2"/>
        <v>0</v>
      </c>
      <c r="CG61" s="4" t="e">
        <f t="shared" si="3"/>
        <v>#DIV/0!</v>
      </c>
    </row>
    <row r="62" spans="80:85" x14ac:dyDescent="0.25">
      <c r="CB62">
        <f t="shared" si="0"/>
        <v>40.28</v>
      </c>
      <c r="CC62">
        <v>4.5999999999999996</v>
      </c>
      <c r="CD62" s="4">
        <v>0</v>
      </c>
      <c r="CE62" s="4">
        <f t="shared" si="1"/>
        <v>0</v>
      </c>
      <c r="CF62" s="4">
        <f t="shared" si="2"/>
        <v>0</v>
      </c>
      <c r="CG62" s="4" t="e">
        <f t="shared" si="3"/>
        <v>#DIV/0!</v>
      </c>
    </row>
    <row r="63" spans="80:85" x14ac:dyDescent="0.25">
      <c r="CB63">
        <f t="shared" si="0"/>
        <v>40.46</v>
      </c>
      <c r="CC63">
        <v>4.7</v>
      </c>
      <c r="CD63" s="4">
        <v>0</v>
      </c>
      <c r="CE63" s="4">
        <f t="shared" si="1"/>
        <v>0</v>
      </c>
      <c r="CF63" s="4">
        <f t="shared" si="2"/>
        <v>0</v>
      </c>
      <c r="CG63" s="4" t="e">
        <f t="shared" si="3"/>
        <v>#DIV/0!</v>
      </c>
    </row>
    <row r="64" spans="80:85" x14ac:dyDescent="0.25">
      <c r="CB64">
        <f t="shared" si="0"/>
        <v>40.64</v>
      </c>
      <c r="CC64">
        <v>4.8</v>
      </c>
      <c r="CD64" s="4">
        <v>0</v>
      </c>
      <c r="CE64" s="4">
        <f t="shared" si="1"/>
        <v>0</v>
      </c>
      <c r="CF64" s="4">
        <f t="shared" si="2"/>
        <v>0</v>
      </c>
      <c r="CG64" s="4" t="e">
        <f t="shared" si="3"/>
        <v>#DIV/0!</v>
      </c>
    </row>
    <row r="65" spans="80:85" x14ac:dyDescent="0.25">
      <c r="CB65">
        <f t="shared" si="0"/>
        <v>40.82</v>
      </c>
      <c r="CC65">
        <v>4.9000000000000004</v>
      </c>
      <c r="CD65" s="4">
        <v>0</v>
      </c>
      <c r="CE65" s="4">
        <f t="shared" si="1"/>
        <v>0</v>
      </c>
      <c r="CF65" s="4">
        <f t="shared" si="2"/>
        <v>0</v>
      </c>
      <c r="CG65" s="4" t="e">
        <f t="shared" si="3"/>
        <v>#DIV/0!</v>
      </c>
    </row>
    <row r="66" spans="80:85" x14ac:dyDescent="0.25">
      <c r="CB66">
        <f t="shared" si="0"/>
        <v>41</v>
      </c>
      <c r="CC66">
        <v>5</v>
      </c>
      <c r="CD66" s="4">
        <v>0</v>
      </c>
      <c r="CE66" s="4">
        <f t="shared" si="1"/>
        <v>0</v>
      </c>
      <c r="CF66" s="4">
        <f t="shared" si="2"/>
        <v>0</v>
      </c>
      <c r="CG66" s="4" t="e">
        <f t="shared" si="3"/>
        <v>#DIV/0!</v>
      </c>
    </row>
    <row r="67" spans="80:85" x14ac:dyDescent="0.25">
      <c r="CB67">
        <f t="shared" si="0"/>
        <v>41.18</v>
      </c>
      <c r="CC67">
        <v>5.0999999999999996</v>
      </c>
      <c r="CD67" s="4">
        <v>0</v>
      </c>
      <c r="CE67" s="4">
        <f t="shared" si="1"/>
        <v>0</v>
      </c>
      <c r="CF67" s="4">
        <f t="shared" si="2"/>
        <v>0</v>
      </c>
      <c r="CG67" s="4" t="e">
        <f t="shared" si="3"/>
        <v>#DIV/0!</v>
      </c>
    </row>
    <row r="68" spans="80:85" x14ac:dyDescent="0.25">
      <c r="CB68">
        <f t="shared" si="0"/>
        <v>41.36</v>
      </c>
      <c r="CC68">
        <v>5.2</v>
      </c>
      <c r="CD68" s="4">
        <v>0</v>
      </c>
      <c r="CE68" s="4">
        <f t="shared" si="1"/>
        <v>0</v>
      </c>
      <c r="CF68" s="4">
        <f t="shared" si="2"/>
        <v>0</v>
      </c>
      <c r="CG68" s="4" t="e">
        <f t="shared" si="3"/>
        <v>#DIV/0!</v>
      </c>
    </row>
    <row r="69" spans="80:85" x14ac:dyDescent="0.25">
      <c r="CB69">
        <f t="shared" si="0"/>
        <v>41.54</v>
      </c>
      <c r="CC69">
        <v>5.3</v>
      </c>
      <c r="CD69" s="4">
        <v>0</v>
      </c>
      <c r="CE69" s="4">
        <f t="shared" si="1"/>
        <v>0</v>
      </c>
      <c r="CF69" s="4">
        <f t="shared" si="2"/>
        <v>0</v>
      </c>
      <c r="CG69" s="4" t="e">
        <f t="shared" si="3"/>
        <v>#DIV/0!</v>
      </c>
    </row>
    <row r="70" spans="80:85" x14ac:dyDescent="0.25">
      <c r="CB70">
        <f t="shared" ref="CB70:CB75" si="4">(1.8*CC70)+32</f>
        <v>41.72</v>
      </c>
      <c r="CC70">
        <v>5.4</v>
      </c>
      <c r="CD70" s="4">
        <v>0</v>
      </c>
      <c r="CE70" s="4">
        <f t="shared" ref="CE70:CE75" si="5">CD70*60</f>
        <v>0</v>
      </c>
      <c r="CF70" s="4">
        <f t="shared" ref="CF70:CF75" si="6">CE70/4</f>
        <v>0</v>
      </c>
      <c r="CG70" s="4" t="e">
        <f t="shared" ref="CG70:CG75" si="7">LOG10(2)/CF70</f>
        <v>#DIV/0!</v>
      </c>
    </row>
    <row r="71" spans="80:85" x14ac:dyDescent="0.25">
      <c r="CB71">
        <f t="shared" si="4"/>
        <v>41.9</v>
      </c>
      <c r="CC71">
        <v>5.5</v>
      </c>
      <c r="CD71" s="4">
        <v>0</v>
      </c>
      <c r="CE71" s="4">
        <f t="shared" si="5"/>
        <v>0</v>
      </c>
      <c r="CF71" s="4">
        <f t="shared" si="6"/>
        <v>0</v>
      </c>
      <c r="CG71" s="4" t="e">
        <f t="shared" si="7"/>
        <v>#DIV/0!</v>
      </c>
    </row>
    <row r="72" spans="80:85" x14ac:dyDescent="0.25">
      <c r="CB72">
        <f t="shared" si="4"/>
        <v>42.08</v>
      </c>
      <c r="CC72">
        <v>5.6</v>
      </c>
      <c r="CD72" s="4">
        <v>0</v>
      </c>
      <c r="CE72" s="4">
        <f t="shared" si="5"/>
        <v>0</v>
      </c>
      <c r="CF72" s="4">
        <f t="shared" si="6"/>
        <v>0</v>
      </c>
      <c r="CG72" s="4" t="e">
        <f t="shared" si="7"/>
        <v>#DIV/0!</v>
      </c>
    </row>
    <row r="73" spans="80:85" x14ac:dyDescent="0.25">
      <c r="CB73">
        <f t="shared" si="4"/>
        <v>42.26</v>
      </c>
      <c r="CC73">
        <v>5.7</v>
      </c>
      <c r="CD73" s="4">
        <v>0</v>
      </c>
      <c r="CE73" s="4">
        <f t="shared" si="5"/>
        <v>0</v>
      </c>
      <c r="CF73" s="4">
        <f t="shared" si="6"/>
        <v>0</v>
      </c>
      <c r="CG73" s="4" t="e">
        <f t="shared" si="7"/>
        <v>#DIV/0!</v>
      </c>
    </row>
    <row r="74" spans="80:85" x14ac:dyDescent="0.25">
      <c r="CB74">
        <f t="shared" si="4"/>
        <v>42.44</v>
      </c>
      <c r="CC74">
        <v>5.8</v>
      </c>
      <c r="CD74" s="4">
        <v>0</v>
      </c>
      <c r="CE74" s="4">
        <f t="shared" si="5"/>
        <v>0</v>
      </c>
      <c r="CF74" s="4">
        <f t="shared" si="6"/>
        <v>0</v>
      </c>
      <c r="CG74" s="4" t="e">
        <f t="shared" si="7"/>
        <v>#DIV/0!</v>
      </c>
    </row>
    <row r="75" spans="80:85" x14ac:dyDescent="0.25">
      <c r="CB75">
        <f t="shared" si="4"/>
        <v>42.620000000000005</v>
      </c>
      <c r="CC75">
        <v>5.9</v>
      </c>
      <c r="CD75" s="4">
        <v>0</v>
      </c>
      <c r="CE75" s="4">
        <f t="shared" si="5"/>
        <v>0</v>
      </c>
      <c r="CF75" s="4">
        <f t="shared" si="6"/>
        <v>0</v>
      </c>
      <c r="CG75" s="4" t="e">
        <f t="shared" si="7"/>
        <v>#DIV/0!</v>
      </c>
    </row>
    <row r="76" spans="80:85" x14ac:dyDescent="0.25">
      <c r="CB76">
        <f t="shared" ref="CB76:CB139" si="8">(1.8*CC76)+32</f>
        <v>42.8</v>
      </c>
      <c r="CC76">
        <v>6</v>
      </c>
      <c r="CD76" s="4">
        <f t="shared" ref="CD76:CD139" si="9">(((0.0356*(($CC76+273.15)-278.5))*(1-EXP(0.34*(($CC76+273.15)-319.6)))*(((0.985-0.921)*(1-EXP(263.64*(0.985-0.998))))^0.5))/((LN(10))^0.5))^2</f>
        <v>1.4399677972365386E-5</v>
      </c>
      <c r="CE76" s="4">
        <f t="shared" ref="CE76:CE139" si="10">CD76*60</f>
        <v>8.6398067834192319E-4</v>
      </c>
      <c r="CF76" s="4">
        <f t="shared" ref="CF76:CF139" si="11">CE76/4</f>
        <v>2.159951695854808E-4</v>
      </c>
      <c r="CG76" s="4">
        <f>LOG10(2)/CF76</f>
        <v>1393.6885544324527</v>
      </c>
    </row>
    <row r="77" spans="80:85" x14ac:dyDescent="0.25">
      <c r="CB77">
        <f t="shared" si="8"/>
        <v>42.980000000000004</v>
      </c>
      <c r="CC77">
        <v>6.1</v>
      </c>
      <c r="CD77" s="4">
        <f t="shared" si="9"/>
        <v>1.9171167486526713E-5</v>
      </c>
      <c r="CE77" s="4">
        <f t="shared" si="10"/>
        <v>1.1502700491916027E-3</v>
      </c>
      <c r="CF77" s="4">
        <f t="shared" si="11"/>
        <v>2.8756751229790068E-4</v>
      </c>
      <c r="CG77" s="4">
        <f t="shared" ref="CG77:CG140" si="12">LOG10(2)/CF77</f>
        <v>1046.8150357406655</v>
      </c>
    </row>
    <row r="78" spans="80:85" x14ac:dyDescent="0.25">
      <c r="CB78">
        <f t="shared" si="8"/>
        <v>43.16</v>
      </c>
      <c r="CC78">
        <v>6.2</v>
      </c>
      <c r="CD78" s="4">
        <f t="shared" si="9"/>
        <v>2.4624297695761071E-5</v>
      </c>
      <c r="CE78" s="4">
        <f t="shared" si="10"/>
        <v>1.4774578617456644E-3</v>
      </c>
      <c r="CF78" s="4">
        <f t="shared" si="11"/>
        <v>3.6936446543641609E-4</v>
      </c>
      <c r="CG78" s="4">
        <f t="shared" si="12"/>
        <v>814.9944670727989</v>
      </c>
    </row>
    <row r="79" spans="80:85" x14ac:dyDescent="0.25">
      <c r="CB79">
        <f t="shared" si="8"/>
        <v>43.34</v>
      </c>
      <c r="CC79">
        <v>6.3</v>
      </c>
      <c r="CD79" s="4">
        <f t="shared" si="9"/>
        <v>3.0759068399929094E-5</v>
      </c>
      <c r="CE79" s="4">
        <f t="shared" si="10"/>
        <v>1.8455441039957456E-3</v>
      </c>
      <c r="CF79" s="4">
        <f t="shared" si="11"/>
        <v>4.6138602599893639E-4</v>
      </c>
      <c r="CG79" s="4">
        <f t="shared" si="12"/>
        <v>652.44714555935673</v>
      </c>
    </row>
    <row r="80" spans="80:85" x14ac:dyDescent="0.25">
      <c r="CB80">
        <f t="shared" si="8"/>
        <v>43.52</v>
      </c>
      <c r="CC80">
        <v>6.4</v>
      </c>
      <c r="CD80" s="4">
        <f t="shared" si="9"/>
        <v>3.7575479385947658E-5</v>
      </c>
      <c r="CE80" s="4">
        <f t="shared" si="10"/>
        <v>2.2545287631568593E-3</v>
      </c>
      <c r="CF80" s="4">
        <f t="shared" si="11"/>
        <v>5.6363219078921483E-4</v>
      </c>
      <c r="CG80" s="4">
        <f t="shared" si="12"/>
        <v>534.08943027627629</v>
      </c>
    </row>
    <row r="81" spans="80:85" x14ac:dyDescent="0.25">
      <c r="CB81">
        <f t="shared" si="8"/>
        <v>43.7</v>
      </c>
      <c r="CC81">
        <v>6.5</v>
      </c>
      <c r="CD81" s="4">
        <f t="shared" si="9"/>
        <v>4.5073530427098701E-5</v>
      </c>
      <c r="CE81" s="4">
        <f t="shared" si="10"/>
        <v>2.7044118256259221E-3</v>
      </c>
      <c r="CF81" s="4">
        <f t="shared" si="11"/>
        <v>6.7610295640648053E-4</v>
      </c>
      <c r="CG81" s="4">
        <f t="shared" si="12"/>
        <v>445.2428329317919</v>
      </c>
    </row>
    <row r="82" spans="80:85" x14ac:dyDescent="0.25">
      <c r="CB82">
        <f t="shared" si="8"/>
        <v>43.879999999999995</v>
      </c>
      <c r="CC82">
        <v>6.6</v>
      </c>
      <c r="CD82" s="4">
        <f t="shared" si="9"/>
        <v>5.3253221282247002E-5</v>
      </c>
      <c r="CE82" s="4">
        <f t="shared" si="10"/>
        <v>3.1951932769348199E-3</v>
      </c>
      <c r="CF82" s="4">
        <f t="shared" si="11"/>
        <v>7.9879831923370499E-4</v>
      </c>
      <c r="CG82" s="4">
        <f t="shared" si="12"/>
        <v>376.85356668346799</v>
      </c>
    </row>
    <row r="83" spans="80:85" x14ac:dyDescent="0.25">
      <c r="CB83">
        <f t="shared" si="8"/>
        <v>44.06</v>
      </c>
      <c r="CC83">
        <v>6.7</v>
      </c>
      <c r="CD83" s="4">
        <f t="shared" si="9"/>
        <v>6.2114551695056442E-5</v>
      </c>
      <c r="CE83" s="4">
        <f t="shared" si="10"/>
        <v>3.7268731017033865E-3</v>
      </c>
      <c r="CF83" s="4">
        <f t="shared" si="11"/>
        <v>9.3171827542584663E-4</v>
      </c>
      <c r="CG83" s="4">
        <f t="shared" si="12"/>
        <v>323.09122146004262</v>
      </c>
    </row>
    <row r="84" spans="80:85" x14ac:dyDescent="0.25">
      <c r="CB84">
        <f t="shared" si="8"/>
        <v>44.24</v>
      </c>
      <c r="CC84">
        <v>6.8</v>
      </c>
      <c r="CD84" s="4">
        <f t="shared" si="9"/>
        <v>7.1657521393172461E-5</v>
      </c>
      <c r="CE84" s="4">
        <f t="shared" si="10"/>
        <v>4.2994512835903475E-3</v>
      </c>
      <c r="CF84" s="4">
        <f t="shared" si="11"/>
        <v>1.0748628208975869E-3</v>
      </c>
      <c r="CG84" s="4">
        <f t="shared" si="12"/>
        <v>280.06364143528543</v>
      </c>
    </row>
    <row r="85" spans="80:85" x14ac:dyDescent="0.25">
      <c r="CB85">
        <f t="shared" si="8"/>
        <v>44.42</v>
      </c>
      <c r="CC85">
        <v>6.9</v>
      </c>
      <c r="CD85" s="4">
        <f t="shared" si="9"/>
        <v>8.1882130087309956E-5</v>
      </c>
      <c r="CE85" s="4">
        <f t="shared" si="10"/>
        <v>4.9129278052385972E-3</v>
      </c>
      <c r="CF85" s="4">
        <f t="shared" si="11"/>
        <v>1.2282319513096493E-3</v>
      </c>
      <c r="CG85" s="4">
        <f t="shared" si="12"/>
        <v>245.0921386168113</v>
      </c>
    </row>
    <row r="86" spans="80:85" x14ac:dyDescent="0.25">
      <c r="CB86">
        <f t="shared" si="8"/>
        <v>44.6</v>
      </c>
      <c r="CC86">
        <v>7</v>
      </c>
      <c r="CD86" s="4">
        <f t="shared" si="9"/>
        <v>9.2788377470376482E-5</v>
      </c>
      <c r="CE86" s="4">
        <f t="shared" si="10"/>
        <v>5.567302648222589E-3</v>
      </c>
      <c r="CF86" s="4">
        <f t="shared" si="11"/>
        <v>1.3918256620556472E-3</v>
      </c>
      <c r="CG86" s="4">
        <f t="shared" si="12"/>
        <v>216.284268835349</v>
      </c>
    </row>
    <row r="87" spans="80:85" x14ac:dyDescent="0.25">
      <c r="CB87">
        <f t="shared" si="8"/>
        <v>44.78</v>
      </c>
      <c r="CC87">
        <v>7.1</v>
      </c>
      <c r="CD87" s="4">
        <f t="shared" si="9"/>
        <v>1.0437626321646678E-4</v>
      </c>
      <c r="CE87" s="4">
        <f t="shared" si="10"/>
        <v>6.2625757929880062E-3</v>
      </c>
      <c r="CF87" s="4">
        <f t="shared" si="11"/>
        <v>1.5656439482470016E-3</v>
      </c>
      <c r="CG87" s="4">
        <f t="shared" si="12"/>
        <v>192.2723209201136</v>
      </c>
    </row>
    <row r="88" spans="80:85" x14ac:dyDescent="0.25">
      <c r="CB88">
        <f t="shared" si="8"/>
        <v>44.96</v>
      </c>
      <c r="CC88">
        <v>7.2</v>
      </c>
      <c r="CD88" s="4">
        <f t="shared" si="9"/>
        <v>1.1664578697986388E-4</v>
      </c>
      <c r="CE88" s="4">
        <f t="shared" si="10"/>
        <v>6.9987472187918323E-3</v>
      </c>
      <c r="CF88" s="4">
        <f t="shared" si="11"/>
        <v>1.7496868046979581E-3</v>
      </c>
      <c r="CG88" s="4">
        <f t="shared" si="12"/>
        <v>172.04793158164492</v>
      </c>
    </row>
    <row r="89" spans="80:85" x14ac:dyDescent="0.25">
      <c r="CB89">
        <f t="shared" si="8"/>
        <v>45.14</v>
      </c>
      <c r="CC89">
        <v>7.3</v>
      </c>
      <c r="CD89" s="4">
        <f t="shared" si="9"/>
        <v>1.2959694839399715E-4</v>
      </c>
      <c r="CE89" s="4">
        <f t="shared" si="10"/>
        <v>7.7758169036398293E-3</v>
      </c>
      <c r="CF89" s="4">
        <f t="shared" si="11"/>
        <v>1.9439542259099573E-3</v>
      </c>
      <c r="CG89" s="4">
        <f t="shared" si="12"/>
        <v>154.85446707114218</v>
      </c>
    </row>
    <row r="90" spans="80:85" x14ac:dyDescent="0.25">
      <c r="CB90">
        <f t="shared" si="8"/>
        <v>45.32</v>
      </c>
      <c r="CC90">
        <v>7.4</v>
      </c>
      <c r="CD90" s="4">
        <f t="shared" si="9"/>
        <v>1.4322974707027471E-4</v>
      </c>
      <c r="CE90" s="4">
        <f t="shared" si="10"/>
        <v>8.5937848242164834E-3</v>
      </c>
      <c r="CF90" s="4">
        <f t="shared" si="11"/>
        <v>2.1484462060541209E-3</v>
      </c>
      <c r="CG90" s="4">
        <f t="shared" si="12"/>
        <v>140.11521201494679</v>
      </c>
    </row>
    <row r="91" spans="80:85" x14ac:dyDescent="0.25">
      <c r="CB91">
        <f t="shared" si="8"/>
        <v>45.499999999999986</v>
      </c>
      <c r="CC91">
        <v>7.4999999999999902</v>
      </c>
      <c r="CD91" s="4">
        <f t="shared" si="9"/>
        <v>1.5754418259696968E-4</v>
      </c>
      <c r="CE91" s="4">
        <f t="shared" si="10"/>
        <v>9.4526509558181815E-3</v>
      </c>
      <c r="CF91" s="4">
        <f t="shared" si="11"/>
        <v>2.3631627389545454E-3</v>
      </c>
      <c r="CG91" s="4">
        <f t="shared" si="12"/>
        <v>127.38436955770375</v>
      </c>
    </row>
    <row r="92" spans="80:85" x14ac:dyDescent="0.25">
      <c r="CB92">
        <f t="shared" si="8"/>
        <v>45.679999999999978</v>
      </c>
      <c r="CC92">
        <v>7.5999999999999899</v>
      </c>
      <c r="CD92" s="4">
        <f t="shared" si="9"/>
        <v>1.7254025453792687E-4</v>
      </c>
      <c r="CE92" s="4">
        <f t="shared" si="10"/>
        <v>1.0352415272275612E-2</v>
      </c>
      <c r="CF92" s="4">
        <f t="shared" si="11"/>
        <v>2.588103818068903E-3</v>
      </c>
      <c r="CG92" s="4">
        <f t="shared" si="12"/>
        <v>116.31295219393201</v>
      </c>
    </row>
    <row r="93" spans="80:85" x14ac:dyDescent="0.25">
      <c r="CB93">
        <f t="shared" si="8"/>
        <v>45.859999999999985</v>
      </c>
      <c r="CC93">
        <v>7.6999999999999904</v>
      </c>
      <c r="CD93" s="4">
        <f t="shared" si="9"/>
        <v>1.8821796243133625E-4</v>
      </c>
      <c r="CE93" s="4">
        <f t="shared" si="10"/>
        <v>1.1293077745880176E-2</v>
      </c>
      <c r="CF93" s="4">
        <f t="shared" si="11"/>
        <v>2.8232694364700439E-3</v>
      </c>
      <c r="CG93" s="4">
        <f t="shared" si="12"/>
        <v>106.6246075473269</v>
      </c>
    </row>
    <row r="94" spans="80:85" x14ac:dyDescent="0.25">
      <c r="CB94">
        <f t="shared" si="8"/>
        <v>46.039999999999985</v>
      </c>
      <c r="CC94">
        <v>7.7999999999999901</v>
      </c>
      <c r="CD94" s="4">
        <f t="shared" si="9"/>
        <v>2.0457730578831926E-4</v>
      </c>
      <c r="CE94" s="4">
        <f t="shared" si="10"/>
        <v>1.2274638347299156E-2</v>
      </c>
      <c r="CF94" s="4">
        <f t="shared" si="11"/>
        <v>3.0686595868247889E-3</v>
      </c>
      <c r="CG94" s="4">
        <f t="shared" si="12"/>
        <v>98.098204491774112</v>
      </c>
    </row>
    <row r="95" spans="80:85" x14ac:dyDescent="0.25">
      <c r="CB95">
        <f t="shared" si="8"/>
        <v>46.219999999999985</v>
      </c>
      <c r="CC95">
        <v>7.8999999999999897</v>
      </c>
      <c r="CD95" s="4">
        <f t="shared" si="9"/>
        <v>2.2161828409153131E-4</v>
      </c>
      <c r="CE95" s="4">
        <f t="shared" si="10"/>
        <v>1.3297097045491878E-2</v>
      </c>
      <c r="CF95" s="4">
        <f t="shared" si="11"/>
        <v>3.3242742613729696E-3</v>
      </c>
      <c r="CG95" s="4">
        <f t="shared" si="12"/>
        <v>90.555102255507578</v>
      </c>
    </row>
    <row r="96" spans="80:85" x14ac:dyDescent="0.25">
      <c r="CB96">
        <f t="shared" si="8"/>
        <v>46.399999999999984</v>
      </c>
      <c r="CC96">
        <v>7.9999999999999902</v>
      </c>
      <c r="CD96" s="4">
        <f t="shared" si="9"/>
        <v>2.3934089679370098E-4</v>
      </c>
      <c r="CE96" s="4">
        <f t="shared" si="10"/>
        <v>1.4360453807622058E-2</v>
      </c>
      <c r="CF96" s="4">
        <f t="shared" si="11"/>
        <v>3.5901134519055146E-3</v>
      </c>
      <c r="CG96" s="4">
        <f t="shared" si="12"/>
        <v>83.849716644526751</v>
      </c>
    </row>
    <row r="97" spans="80:85" x14ac:dyDescent="0.25">
      <c r="CB97">
        <f t="shared" si="8"/>
        <v>46.579999999999984</v>
      </c>
      <c r="CC97">
        <v>8.0999999999999908</v>
      </c>
      <c r="CD97" s="4">
        <f t="shared" si="9"/>
        <v>2.5774514331599729E-4</v>
      </c>
      <c r="CE97" s="4">
        <f t="shared" si="10"/>
        <v>1.5464708598959837E-2</v>
      </c>
      <c r="CF97" s="4">
        <f t="shared" si="11"/>
        <v>3.8661771497399593E-3</v>
      </c>
      <c r="CG97" s="4">
        <f t="shared" si="12"/>
        <v>77.862442408834937</v>
      </c>
    </row>
    <row r="98" spans="80:85" x14ac:dyDescent="0.25">
      <c r="CB98">
        <f t="shared" si="8"/>
        <v>46.759999999999984</v>
      </c>
      <c r="CC98">
        <v>8.1999999999999904</v>
      </c>
      <c r="CD98" s="4">
        <f t="shared" si="9"/>
        <v>2.7683102304647061E-4</v>
      </c>
      <c r="CE98" s="4">
        <f t="shared" si="10"/>
        <v>1.6609861382788235E-2</v>
      </c>
      <c r="CF98" s="4">
        <f t="shared" si="11"/>
        <v>4.1524653456970588E-3</v>
      </c>
      <c r="CG98" s="4">
        <f t="shared" si="12"/>
        <v>72.494282457027566</v>
      </c>
    </row>
    <row r="99" spans="80:85" x14ac:dyDescent="0.25">
      <c r="CB99">
        <f t="shared" si="8"/>
        <v>46.939999999999984</v>
      </c>
      <c r="CC99">
        <v>8.2999999999999901</v>
      </c>
      <c r="CD99" s="4">
        <f t="shared" si="9"/>
        <v>2.9659853533826034E-4</v>
      </c>
      <c r="CE99" s="4">
        <f t="shared" si="10"/>
        <v>1.7795912120295621E-2</v>
      </c>
      <c r="CF99" s="4">
        <f t="shared" si="11"/>
        <v>4.4489780300739053E-3</v>
      </c>
      <c r="CG99" s="4">
        <f t="shared" si="12"/>
        <v>67.662729199627123</v>
      </c>
    </row>
    <row r="100" spans="80:85" x14ac:dyDescent="0.25">
      <c r="CB100">
        <f t="shared" si="8"/>
        <v>47.119999999999983</v>
      </c>
      <c r="CC100">
        <v>8.3999999999999897</v>
      </c>
      <c r="CD100" s="4">
        <f t="shared" si="9"/>
        <v>3.170476795078212E-4</v>
      </c>
      <c r="CE100" s="4">
        <f t="shared" si="10"/>
        <v>1.9022860770469271E-2</v>
      </c>
      <c r="CF100" s="4">
        <f t="shared" si="11"/>
        <v>4.7557151926173177E-3</v>
      </c>
      <c r="CG100" s="4">
        <f t="shared" si="12"/>
        <v>63.298575181981981</v>
      </c>
    </row>
    <row r="101" spans="80:85" x14ac:dyDescent="0.25">
      <c r="CB101">
        <f t="shared" si="8"/>
        <v>47.299999999999983</v>
      </c>
      <c r="CC101">
        <v>8.4999999999999893</v>
      </c>
      <c r="CD101" s="4">
        <f t="shared" si="9"/>
        <v>3.3817845483306939E-4</v>
      </c>
      <c r="CE101" s="4">
        <f t="shared" si="10"/>
        <v>2.0290707289984163E-2</v>
      </c>
      <c r="CF101" s="4">
        <f t="shared" si="11"/>
        <v>5.0726768224960408E-3</v>
      </c>
      <c r="CG101" s="4">
        <f t="shared" si="12"/>
        <v>59.343420879680167</v>
      </c>
    </row>
    <row r="102" spans="80:85" x14ac:dyDescent="0.25">
      <c r="CB102">
        <f t="shared" si="8"/>
        <v>47.479999999999983</v>
      </c>
      <c r="CC102">
        <v>8.5999999999999908</v>
      </c>
      <c r="CD102" s="4">
        <f t="shared" si="9"/>
        <v>3.599908605513192E-4</v>
      </c>
      <c r="CE102" s="4">
        <f t="shared" si="10"/>
        <v>2.159945163307915E-2</v>
      </c>
      <c r="CF102" s="4">
        <f t="shared" si="11"/>
        <v>5.3998629082697876E-3</v>
      </c>
      <c r="CG102" s="4">
        <f t="shared" si="12"/>
        <v>55.747710780390271</v>
      </c>
    </row>
    <row r="103" spans="80:85" x14ac:dyDescent="0.25">
      <c r="CB103">
        <f t="shared" si="8"/>
        <v>47.659999999999982</v>
      </c>
      <c r="CC103">
        <v>8.6999999999999904</v>
      </c>
      <c r="CD103" s="4">
        <f t="shared" si="9"/>
        <v>3.8248489585730034E-4</v>
      </c>
      <c r="CE103" s="4">
        <f t="shared" si="10"/>
        <v>2.294909375143802E-2</v>
      </c>
      <c r="CF103" s="4">
        <f t="shared" si="11"/>
        <v>5.7372734378595049E-3</v>
      </c>
      <c r="CG103" s="4">
        <f t="shared" si="12"/>
        <v>52.469173541132669</v>
      </c>
    </row>
    <row r="104" spans="80:85" x14ac:dyDescent="0.25">
      <c r="CB104">
        <f t="shared" si="8"/>
        <v>47.839999999999982</v>
      </c>
      <c r="CC104">
        <v>8.7999999999999901</v>
      </c>
      <c r="CD104" s="4">
        <f t="shared" si="9"/>
        <v>4.0566055990089736E-4</v>
      </c>
      <c r="CE104" s="4">
        <f t="shared" si="10"/>
        <v>2.433963359405384E-2</v>
      </c>
      <c r="CF104" s="4">
        <f t="shared" si="11"/>
        <v>6.0849083985134601E-3</v>
      </c>
      <c r="CG104" s="4">
        <f t="shared" si="12"/>
        <v>49.47157392501137</v>
      </c>
    </row>
    <row r="105" spans="80:85" x14ac:dyDescent="0.25">
      <c r="CB105">
        <f t="shared" si="8"/>
        <v>48.019999999999982</v>
      </c>
      <c r="CC105">
        <v>8.8999999999999897</v>
      </c>
      <c r="CD105" s="4">
        <f t="shared" si="9"/>
        <v>4.2951785178490078E-4</v>
      </c>
      <c r="CE105" s="4">
        <f t="shared" si="10"/>
        <v>2.5771071107094048E-2</v>
      </c>
      <c r="CF105" s="4">
        <f t="shared" si="11"/>
        <v>6.4427677767735121E-3</v>
      </c>
      <c r="CG105" s="4">
        <f t="shared" si="12"/>
        <v>46.723707278292544</v>
      </c>
    </row>
    <row r="106" spans="80:85" x14ac:dyDescent="0.25">
      <c r="CB106">
        <f t="shared" si="8"/>
        <v>48.199999999999982</v>
      </c>
      <c r="CC106">
        <v>8.9999999999999893</v>
      </c>
      <c r="CD106" s="4">
        <f t="shared" si="9"/>
        <v>4.540567705626613E-4</v>
      </c>
      <c r="CE106" s="4">
        <f t="shared" si="10"/>
        <v>2.724340623375968E-2</v>
      </c>
      <c r="CF106" s="4">
        <f t="shared" si="11"/>
        <v>6.8108515584399199E-3</v>
      </c>
      <c r="CG106" s="4">
        <f t="shared" si="12"/>
        <v>44.198584139005156</v>
      </c>
    </row>
    <row r="107" spans="80:85" x14ac:dyDescent="0.25">
      <c r="CB107">
        <f t="shared" si="8"/>
        <v>48.379999999999981</v>
      </c>
      <c r="CC107">
        <v>9.0999999999999908</v>
      </c>
      <c r="CD107" s="4">
        <f t="shared" si="9"/>
        <v>4.7927731523548736E-4</v>
      </c>
      <c r="CE107" s="4">
        <f t="shared" si="10"/>
        <v>2.8756638914129242E-2</v>
      </c>
      <c r="CF107" s="4">
        <f t="shared" si="11"/>
        <v>7.1891597285323105E-3</v>
      </c>
      <c r="CG107" s="4">
        <f t="shared" si="12"/>
        <v>41.872764972692771</v>
      </c>
    </row>
    <row r="108" spans="80:85" x14ac:dyDescent="0.25">
      <c r="CB108">
        <f t="shared" si="8"/>
        <v>48.559999999999988</v>
      </c>
      <c r="CC108">
        <v>9.1999999999999904</v>
      </c>
      <c r="CD108" s="4">
        <f t="shared" si="9"/>
        <v>5.0517948475013296E-4</v>
      </c>
      <c r="CE108" s="4">
        <f t="shared" si="10"/>
        <v>3.0310769085007978E-2</v>
      </c>
      <c r="CF108" s="4">
        <f t="shared" si="11"/>
        <v>7.5776922712519944E-3</v>
      </c>
      <c r="CG108" s="4">
        <f t="shared" si="12"/>
        <v>39.725814256936658</v>
      </c>
    </row>
    <row r="109" spans="80:85" x14ac:dyDescent="0.25">
      <c r="CB109">
        <f t="shared" si="8"/>
        <v>48.739999999999981</v>
      </c>
      <c r="CC109">
        <v>9.2999999999999901</v>
      </c>
      <c r="CD109" s="4">
        <f t="shared" si="9"/>
        <v>5.3176327799594808E-4</v>
      </c>
      <c r="CE109" s="4">
        <f t="shared" si="10"/>
        <v>3.1905796679756883E-2</v>
      </c>
      <c r="CF109" s="4">
        <f t="shared" si="11"/>
        <v>7.9764491699392207E-3</v>
      </c>
      <c r="CG109" s="4">
        <f t="shared" si="12"/>
        <v>37.73985005740029</v>
      </c>
    </row>
    <row r="110" spans="80:85" x14ac:dyDescent="0.25">
      <c r="CB110">
        <f t="shared" si="8"/>
        <v>48.91999999999998</v>
      </c>
      <c r="CC110">
        <v>9.3999999999999897</v>
      </c>
      <c r="CD110" s="4">
        <f t="shared" si="9"/>
        <v>5.5902869380204136E-4</v>
      </c>
      <c r="CE110" s="4">
        <f t="shared" si="10"/>
        <v>3.3541721628122481E-2</v>
      </c>
      <c r="CF110" s="4">
        <f t="shared" si="11"/>
        <v>8.3854304070306203E-3</v>
      </c>
      <c r="CG110" s="4">
        <f t="shared" si="12"/>
        <v>35.899170472106924</v>
      </c>
    </row>
    <row r="111" spans="80:85" x14ac:dyDescent="0.25">
      <c r="CB111">
        <f t="shared" si="8"/>
        <v>49.09999999999998</v>
      </c>
      <c r="CC111">
        <v>9.4999999999999893</v>
      </c>
      <c r="CD111" s="4">
        <f t="shared" si="9"/>
        <v>5.8697573093430982E-4</v>
      </c>
      <c r="CE111" s="4">
        <f t="shared" si="10"/>
        <v>3.521854385605859E-2</v>
      </c>
      <c r="CF111" s="4">
        <f t="shared" si="11"/>
        <v>8.8046359640146475E-3</v>
      </c>
      <c r="CG111" s="4">
        <f t="shared" si="12"/>
        <v>34.18994230929232</v>
      </c>
    </row>
    <row r="112" spans="80:85" x14ac:dyDescent="0.25">
      <c r="CB112">
        <f t="shared" si="8"/>
        <v>49.279999999999987</v>
      </c>
      <c r="CC112">
        <v>9.5999999999999908</v>
      </c>
      <c r="CD112" s="4">
        <f t="shared" si="9"/>
        <v>6.1560438809217294E-4</v>
      </c>
      <c r="CE112" s="4">
        <f t="shared" si="10"/>
        <v>3.6936263285530374E-2</v>
      </c>
      <c r="CF112" s="4">
        <f t="shared" si="11"/>
        <v>9.2340658213825935E-3</v>
      </c>
      <c r="CG112" s="4">
        <f t="shared" si="12"/>
        <v>32.599940425690917</v>
      </c>
    </row>
    <row r="113" spans="80:85" x14ac:dyDescent="0.25">
      <c r="CB113">
        <f t="shared" si="8"/>
        <v>49.45999999999998</v>
      </c>
      <c r="CC113">
        <v>9.6999999999999904</v>
      </c>
      <c r="CD113" s="4">
        <f t="shared" si="9"/>
        <v>6.4491466390538803E-4</v>
      </c>
      <c r="CE113" s="4">
        <f t="shared" si="10"/>
        <v>3.8694879834323279E-2</v>
      </c>
      <c r="CF113" s="4">
        <f t="shared" si="11"/>
        <v>9.6737199585808197E-3</v>
      </c>
      <c r="CG113" s="4">
        <f t="shared" si="12"/>
        <v>31.118328518178824</v>
      </c>
    </row>
    <row r="114" spans="80:85" x14ac:dyDescent="0.25">
      <c r="CB114">
        <f t="shared" si="8"/>
        <v>49.639999999999986</v>
      </c>
      <c r="CC114">
        <v>9.7999999999999901</v>
      </c>
      <c r="CD114" s="4">
        <f t="shared" si="9"/>
        <v>6.749065569304749E-4</v>
      </c>
      <c r="CE114" s="4">
        <f t="shared" si="10"/>
        <v>4.0494393415828493E-2</v>
      </c>
      <c r="CF114" s="4">
        <f t="shared" si="11"/>
        <v>1.0123598353957123E-2</v>
      </c>
      <c r="CG114" s="4">
        <f t="shared" si="12"/>
        <v>29.73547400231601</v>
      </c>
    </row>
    <row r="115" spans="80:85" x14ac:dyDescent="0.25">
      <c r="CB115">
        <f t="shared" si="8"/>
        <v>49.819999999999979</v>
      </c>
      <c r="CC115">
        <v>9.8999999999999897</v>
      </c>
      <c r="CD115" s="4">
        <f t="shared" si="9"/>
        <v>7.0558006564713424E-4</v>
      </c>
      <c r="CE115" s="4">
        <f t="shared" si="10"/>
        <v>4.2334803938828054E-2</v>
      </c>
      <c r="CF115" s="4">
        <f t="shared" si="11"/>
        <v>1.0583700984707014E-2</v>
      </c>
      <c r="CG115" s="4">
        <f t="shared" si="12"/>
        <v>28.442791051916188</v>
      </c>
    </row>
    <row r="116" spans="80:85" x14ac:dyDescent="0.25">
      <c r="CB116">
        <f t="shared" si="8"/>
        <v>49.999999999999986</v>
      </c>
      <c r="CC116">
        <v>9.9999999999999893</v>
      </c>
      <c r="CD116" s="4">
        <f t="shared" si="9"/>
        <v>7.3693518845450404E-4</v>
      </c>
      <c r="CE116" s="4">
        <f t="shared" si="10"/>
        <v>4.4216111307270239E-2</v>
      </c>
      <c r="CF116" s="4">
        <f t="shared" si="11"/>
        <v>1.105402782681756E-2</v>
      </c>
      <c r="CG116" s="4">
        <f t="shared" si="12"/>
        <v>27.23260700806896</v>
      </c>
    </row>
    <row r="117" spans="80:85" x14ac:dyDescent="0.25">
      <c r="CB117">
        <f t="shared" si="8"/>
        <v>50.18</v>
      </c>
      <c r="CC117">
        <v>10.1</v>
      </c>
      <c r="CD117" s="4">
        <f t="shared" si="9"/>
        <v>7.6897192366707926E-4</v>
      </c>
      <c r="CE117" s="4">
        <f t="shared" si="10"/>
        <v>4.6138315420024757E-2</v>
      </c>
      <c r="CF117" s="4">
        <f t="shared" si="11"/>
        <v>1.1534578855006189E-2</v>
      </c>
      <c r="CG117" s="4">
        <f t="shared" si="12"/>
        <v>26.098048264096736</v>
      </c>
    </row>
    <row r="118" spans="80:85" x14ac:dyDescent="0.25">
      <c r="CB118">
        <f t="shared" si="8"/>
        <v>50.36</v>
      </c>
      <c r="CC118">
        <v>10.199999999999999</v>
      </c>
      <c r="CD118" s="4">
        <f t="shared" si="9"/>
        <v>8.016902695105999E-4</v>
      </c>
      <c r="CE118" s="4">
        <f t="shared" si="10"/>
        <v>4.8101416170635992E-2</v>
      </c>
      <c r="CF118" s="4">
        <f t="shared" si="11"/>
        <v>1.2025354042658998E-2</v>
      </c>
      <c r="CG118" s="4">
        <f t="shared" si="12"/>
        <v>25.032942447773344</v>
      </c>
    </row>
    <row r="119" spans="80:85" x14ac:dyDescent="0.25">
      <c r="CB119">
        <f t="shared" si="8"/>
        <v>50.540000000000006</v>
      </c>
      <c r="CC119">
        <v>10.3</v>
      </c>
      <c r="CD119" s="4">
        <f t="shared" si="9"/>
        <v>8.3509022411775E-4</v>
      </c>
      <c r="CE119" s="4">
        <f t="shared" si="10"/>
        <v>5.0105413447064998E-2</v>
      </c>
      <c r="CF119" s="4">
        <f t="shared" si="11"/>
        <v>1.2526353361766249E-2</v>
      </c>
      <c r="CG119" s="4">
        <f t="shared" si="12"/>
        <v>24.031734294100669</v>
      </c>
    </row>
    <row r="120" spans="80:85" x14ac:dyDescent="0.25">
      <c r="CB120">
        <f t="shared" si="8"/>
        <v>50.72</v>
      </c>
      <c r="CC120">
        <v>10.4</v>
      </c>
      <c r="CD120" s="4">
        <f t="shared" si="9"/>
        <v>8.6917178552346883E-4</v>
      </c>
      <c r="CE120" s="4">
        <f t="shared" si="10"/>
        <v>5.2150307131408127E-2</v>
      </c>
      <c r="CF120" s="4">
        <f t="shared" si="11"/>
        <v>1.3037576782852032E-2</v>
      </c>
      <c r="CG120" s="4">
        <f t="shared" si="12"/>
        <v>23.089413061782903</v>
      </c>
    </row>
    <row r="121" spans="80:85" x14ac:dyDescent="0.25">
      <c r="CB121">
        <f t="shared" si="8"/>
        <v>50.900000000000006</v>
      </c>
      <c r="CC121">
        <v>10.5</v>
      </c>
      <c r="CD121" s="4">
        <f t="shared" si="9"/>
        <v>9.0393495166032889E-4</v>
      </c>
      <c r="CE121" s="4">
        <f t="shared" si="10"/>
        <v>5.4236097099619733E-2</v>
      </c>
      <c r="CF121" s="4">
        <f t="shared" si="11"/>
        <v>1.3559024274904933E-2</v>
      </c>
      <c r="CG121" s="4">
        <f t="shared" si="12"/>
        <v>22.201449717965922</v>
      </c>
    </row>
    <row r="122" spans="80:85" x14ac:dyDescent="0.25">
      <c r="CB122">
        <f t="shared" si="8"/>
        <v>51.08</v>
      </c>
      <c r="CC122">
        <v>10.6</v>
      </c>
      <c r="CD122" s="4">
        <f t="shared" si="9"/>
        <v>9.3937972035340719E-4</v>
      </c>
      <c r="CE122" s="4">
        <f t="shared" si="10"/>
        <v>5.6362783221204429E-2</v>
      </c>
      <c r="CF122" s="4">
        <f t="shared" si="11"/>
        <v>1.4090695805301107E-2</v>
      </c>
      <c r="CG122" s="4">
        <f t="shared" si="12"/>
        <v>21.363742417228941</v>
      </c>
    </row>
    <row r="123" spans="80:85" x14ac:dyDescent="0.25">
      <c r="CB123">
        <f t="shared" si="8"/>
        <v>51.26</v>
      </c>
      <c r="CC123">
        <v>10.7</v>
      </c>
      <c r="CD123" s="4">
        <f t="shared" si="9"/>
        <v>9.7550608931511358E-4</v>
      </c>
      <c r="CE123" s="4">
        <f t="shared" si="10"/>
        <v>5.8530365358906815E-2</v>
      </c>
      <c r="CF123" s="4">
        <f t="shared" si="11"/>
        <v>1.4632591339726704E-2</v>
      </c>
      <c r="CG123" s="4">
        <f t="shared" si="12"/>
        <v>20.572569046379424</v>
      </c>
    </row>
    <row r="124" spans="80:85" x14ac:dyDescent="0.25">
      <c r="CB124">
        <f t="shared" si="8"/>
        <v>51.44</v>
      </c>
      <c r="CC124">
        <v>10.8</v>
      </c>
      <c r="CD124" s="4">
        <f t="shared" si="9"/>
        <v>1.0123140561397882E-3</v>
      </c>
      <c r="CE124" s="4">
        <f t="shared" si="10"/>
        <v>6.0738843368387294E-2</v>
      </c>
      <c r="CF124" s="4">
        <f t="shared" si="11"/>
        <v>1.5184710842096823E-2</v>
      </c>
      <c r="CG124" s="4">
        <f t="shared" si="12"/>
        <v>19.824545807578424</v>
      </c>
    </row>
    <row r="125" spans="80:85" x14ac:dyDescent="0.25">
      <c r="CB125">
        <f t="shared" si="8"/>
        <v>51.620000000000005</v>
      </c>
      <c r="CC125">
        <v>10.9</v>
      </c>
      <c r="CD125" s="4">
        <f t="shared" si="9"/>
        <v>1.0498036182978337E-3</v>
      </c>
      <c r="CE125" s="4">
        <f t="shared" si="10"/>
        <v>6.2988217097870017E-2</v>
      </c>
      <c r="CF125" s="4">
        <f t="shared" si="11"/>
        <v>1.5747054274467504E-2</v>
      </c>
      <c r="CG125" s="4">
        <f t="shared" si="12"/>
        <v>19.116590977404293</v>
      </c>
    </row>
    <row r="126" spans="80:85" x14ac:dyDescent="0.25">
      <c r="CB126">
        <f t="shared" si="8"/>
        <v>51.8</v>
      </c>
      <c r="CC126">
        <v>11</v>
      </c>
      <c r="CD126" s="4">
        <f t="shared" si="9"/>
        <v>1.0879747731298952E-3</v>
      </c>
      <c r="CE126" s="4">
        <f t="shared" si="10"/>
        <v>6.527848638779371E-2</v>
      </c>
      <c r="CF126" s="4">
        <f t="shared" si="11"/>
        <v>1.6319621596948428E-2</v>
      </c>
      <c r="CG126" s="4">
        <f t="shared" si="12"/>
        <v>18.445893115577519</v>
      </c>
    </row>
    <row r="127" spans="80:85" x14ac:dyDescent="0.25">
      <c r="CB127">
        <f t="shared" si="8"/>
        <v>51.980000000000004</v>
      </c>
      <c r="CC127">
        <v>11.1</v>
      </c>
      <c r="CD127" s="4">
        <f t="shared" si="9"/>
        <v>1.1268275178404521E-3</v>
      </c>
      <c r="CE127" s="4">
        <f t="shared" si="10"/>
        <v>6.7609651070427129E-2</v>
      </c>
      <c r="CF127" s="4">
        <f t="shared" si="11"/>
        <v>1.6902412767606782E-2</v>
      </c>
      <c r="CG127" s="4">
        <f t="shared" si="12"/>
        <v>17.809883109759372</v>
      </c>
    </row>
    <row r="128" spans="80:85" x14ac:dyDescent="0.25">
      <c r="CB128">
        <f t="shared" si="8"/>
        <v>52.16</v>
      </c>
      <c r="CC128">
        <v>11.2</v>
      </c>
      <c r="CD128" s="4">
        <f t="shared" si="9"/>
        <v>1.1663618494913272E-3</v>
      </c>
      <c r="CE128" s="4">
        <f t="shared" si="10"/>
        <v>6.9981710969479638E-2</v>
      </c>
      <c r="CF128" s="4">
        <f t="shared" si="11"/>
        <v>1.7495427742369909E-2</v>
      </c>
      <c r="CG128" s="4">
        <f t="shared" si="12"/>
        <v>17.20620953638965</v>
      </c>
    </row>
    <row r="129" spans="80:85" x14ac:dyDescent="0.25">
      <c r="CB129">
        <f t="shared" si="8"/>
        <v>52.34</v>
      </c>
      <c r="CC129">
        <v>11.3</v>
      </c>
      <c r="CD129" s="4">
        <f t="shared" si="9"/>
        <v>1.2065777649949054E-3</v>
      </c>
      <c r="CE129" s="4">
        <f t="shared" si="10"/>
        <v>7.239466589969433E-2</v>
      </c>
      <c r="CF129" s="4">
        <f t="shared" si="11"/>
        <v>1.8098666474923582E-2</v>
      </c>
      <c r="CG129" s="4">
        <f t="shared" si="12"/>
        <v>16.632716895527643</v>
      </c>
    </row>
    <row r="130" spans="80:85" x14ac:dyDescent="0.25">
      <c r="CB130">
        <f t="shared" si="8"/>
        <v>52.519999999999996</v>
      </c>
      <c r="CC130">
        <v>11.4</v>
      </c>
      <c r="CD130" s="4">
        <f t="shared" si="9"/>
        <v>1.2474752611068094E-3</v>
      </c>
      <c r="CE130" s="4">
        <f t="shared" si="10"/>
        <v>7.4848515666408572E-2</v>
      </c>
      <c r="CF130" s="4">
        <f t="shared" si="11"/>
        <v>1.8712128916602143E-2</v>
      </c>
      <c r="CG130" s="4">
        <f t="shared" si="12"/>
        <v>16.087426342862326</v>
      </c>
    </row>
    <row r="131" spans="80:85" x14ac:dyDescent="0.25">
      <c r="CB131">
        <f t="shared" si="8"/>
        <v>52.7</v>
      </c>
      <c r="CC131">
        <v>11.5</v>
      </c>
      <c r="CD131" s="4">
        <f t="shared" si="9"/>
        <v>1.2890543344185833E-3</v>
      </c>
      <c r="CE131" s="4">
        <f t="shared" si="10"/>
        <v>7.7343260065114994E-2</v>
      </c>
      <c r="CF131" s="4">
        <f t="shared" si="11"/>
        <v>1.9335815016278748E-2</v>
      </c>
      <c r="CG131" s="4">
        <f t="shared" si="12"/>
        <v>15.568518596735911</v>
      </c>
    </row>
    <row r="132" spans="80:85" x14ac:dyDescent="0.25">
      <c r="CB132">
        <f t="shared" si="8"/>
        <v>52.879999999999995</v>
      </c>
      <c r="CC132">
        <v>11.6</v>
      </c>
      <c r="CD132" s="4">
        <f t="shared" si="9"/>
        <v>1.3313149813496967E-3</v>
      </c>
      <c r="CE132" s="4">
        <f t="shared" si="10"/>
        <v>7.9878898880981805E-2</v>
      </c>
      <c r="CF132" s="4">
        <f t="shared" si="11"/>
        <v>1.9969724720245451E-2</v>
      </c>
      <c r="CG132" s="4">
        <f t="shared" si="12"/>
        <v>15.074318744053333</v>
      </c>
    </row>
    <row r="133" spans="80:85" x14ac:dyDescent="0.25">
      <c r="CB133">
        <f t="shared" si="8"/>
        <v>53.06</v>
      </c>
      <c r="CC133">
        <v>11.7</v>
      </c>
      <c r="CD133" s="4">
        <f t="shared" si="9"/>
        <v>1.3742571981394133E-3</v>
      </c>
      <c r="CE133" s="4">
        <f t="shared" si="10"/>
        <v>8.2455431888364794E-2</v>
      </c>
      <c r="CF133" s="4">
        <f t="shared" si="11"/>
        <v>2.0613857972091199E-2</v>
      </c>
      <c r="CG133" s="4">
        <f t="shared" si="12"/>
        <v>14.603282707756176</v>
      </c>
    </row>
    <row r="134" spans="80:85" x14ac:dyDescent="0.25">
      <c r="CB134">
        <f t="shared" si="8"/>
        <v>53.24</v>
      </c>
      <c r="CC134">
        <v>11.8</v>
      </c>
      <c r="CD134" s="4">
        <f t="shared" si="9"/>
        <v>1.4178809808382952E-3</v>
      </c>
      <c r="CE134" s="4">
        <f t="shared" si="10"/>
        <v>8.5072858850297708E-2</v>
      </c>
      <c r="CF134" s="4">
        <f t="shared" si="11"/>
        <v>2.1268214712574427E-2</v>
      </c>
      <c r="CG134" s="4">
        <f t="shared" si="12"/>
        <v>14.153985171402418</v>
      </c>
    </row>
    <row r="135" spans="80:85" x14ac:dyDescent="0.25">
      <c r="CB135">
        <f t="shared" si="8"/>
        <v>53.42</v>
      </c>
      <c r="CC135">
        <v>11.9</v>
      </c>
      <c r="CD135" s="4">
        <f t="shared" si="9"/>
        <v>1.4621863252990695E-3</v>
      </c>
      <c r="CE135" s="4">
        <f t="shared" si="10"/>
        <v>8.7731179517944166E-2</v>
      </c>
      <c r="CF135" s="4">
        <f t="shared" si="11"/>
        <v>2.1932794879486042E-2</v>
      </c>
      <c r="CG135" s="4">
        <f t="shared" si="12"/>
        <v>13.72510878426796</v>
      </c>
    </row>
    <row r="136" spans="80:85" x14ac:dyDescent="0.25">
      <c r="CB136">
        <f t="shared" si="8"/>
        <v>53.6</v>
      </c>
      <c r="CC136">
        <v>12</v>
      </c>
      <c r="CD136" s="4">
        <f t="shared" si="9"/>
        <v>1.507173227167454E-3</v>
      </c>
      <c r="CE136" s="4">
        <f t="shared" si="10"/>
        <v>9.0430393630047234E-2</v>
      </c>
      <c r="CF136" s="4">
        <f t="shared" si="11"/>
        <v>2.2607598407511809E-2</v>
      </c>
      <c r="CG136" s="4">
        <f t="shared" si="12"/>
        <v>13.315434494092845</v>
      </c>
    </row>
    <row r="137" spans="80:85" x14ac:dyDescent="0.25">
      <c r="CB137">
        <f t="shared" si="8"/>
        <v>53.78</v>
      </c>
      <c r="CC137">
        <v>12.1</v>
      </c>
      <c r="CD137" s="4">
        <f t="shared" si="9"/>
        <v>1.5528416818721893E-3</v>
      </c>
      <c r="CE137" s="4">
        <f t="shared" si="10"/>
        <v>9.3170500912331353E-2</v>
      </c>
      <c r="CF137" s="4">
        <f t="shared" si="11"/>
        <v>2.3292625228082838E-2</v>
      </c>
      <c r="CG137" s="4">
        <f t="shared" si="12"/>
        <v>12.923832874838139</v>
      </c>
    </row>
    <row r="138" spans="80:85" x14ac:dyDescent="0.25">
      <c r="CB138">
        <f t="shared" si="8"/>
        <v>53.96</v>
      </c>
      <c r="CC138">
        <v>12.2</v>
      </c>
      <c r="CD138" s="4">
        <f t="shared" si="9"/>
        <v>1.5991916846148705E-3</v>
      </c>
      <c r="CE138" s="4">
        <f t="shared" si="10"/>
        <v>9.5951501076892223E-2</v>
      </c>
      <c r="CF138" s="4">
        <f t="shared" si="11"/>
        <v>2.3987875269223056E-2</v>
      </c>
      <c r="CG138" s="4">
        <f t="shared" si="12"/>
        <v>12.549256334103461</v>
      </c>
    </row>
    <row r="139" spans="80:85" x14ac:dyDescent="0.25">
      <c r="CB139">
        <f t="shared" si="8"/>
        <v>54.14</v>
      </c>
      <c r="CC139">
        <v>12.3</v>
      </c>
      <c r="CD139" s="4">
        <f t="shared" si="9"/>
        <v>1.6462232303593211E-3</v>
      </c>
      <c r="CE139" s="4">
        <f t="shared" si="10"/>
        <v>9.8773393821559266E-2</v>
      </c>
      <c r="CF139" s="4">
        <f t="shared" si="11"/>
        <v>2.4693348455389817E-2</v>
      </c>
      <c r="CG139" s="4">
        <f t="shared" si="12"/>
        <v>12.190732099691218</v>
      </c>
    </row>
    <row r="140" spans="80:85" x14ac:dyDescent="0.25">
      <c r="CB140">
        <f t="shared" ref="CB140:CB203" si="13">(1.8*CC140)+32</f>
        <v>54.32</v>
      </c>
      <c r="CC140">
        <v>12.4</v>
      </c>
      <c r="CD140" s="4">
        <f t="shared" ref="CD140:CD203" si="14">(((0.0356*(($CC140+273.15)-278.5))*(1-EXP(0.34*(($CC140+273.15)-319.6)))*(((0.985-0.921)*(1-EXP(263.64*(0.985-0.998))))^0.5))/((LN(10))^0.5))^2</f>
        <v>1.6939363138202218E-3</v>
      </c>
      <c r="CE140" s="4">
        <f t="shared" ref="CE140:CE203" si="15">CD140*60</f>
        <v>0.1016361788292133</v>
      </c>
      <c r="CF140" s="4">
        <f t="shared" ref="CF140:CF203" si="16">CE140/4</f>
        <v>2.5409044707303326E-2</v>
      </c>
      <c r="CG140" s="4">
        <f t="shared" si="12"/>
        <v>11.84735589754211</v>
      </c>
    </row>
    <row r="141" spans="80:85" x14ac:dyDescent="0.25">
      <c r="CB141">
        <f t="shared" si="13"/>
        <v>54.5</v>
      </c>
      <c r="CC141">
        <v>12.5</v>
      </c>
      <c r="CD141" s="4">
        <f t="shared" si="14"/>
        <v>1.7423309294516214E-3</v>
      </c>
      <c r="CE141" s="4">
        <f t="shared" si="15"/>
        <v>0.10453985576709729</v>
      </c>
      <c r="CF141" s="4">
        <f t="shared" si="16"/>
        <v>2.6134963941774322E-2</v>
      </c>
      <c r="CG141" s="4">
        <f t="shared" ref="CG141:CG204" si="17">LOG10(2)/CF141</f>
        <v>11.518286244229808</v>
      </c>
    </row>
    <row r="142" spans="80:85" x14ac:dyDescent="0.25">
      <c r="CB142">
        <f t="shared" si="13"/>
        <v>54.68</v>
      </c>
      <c r="CC142">
        <v>12.6</v>
      </c>
      <c r="CD142" s="4">
        <f t="shared" si="14"/>
        <v>1.7914070714345307E-3</v>
      </c>
      <c r="CE142" s="4">
        <f t="shared" si="15"/>
        <v>0.10748442428607184</v>
      </c>
      <c r="CF142" s="4">
        <f t="shared" si="16"/>
        <v>2.687110607151796E-2</v>
      </c>
      <c r="CG142" s="4">
        <f t="shared" si="17"/>
        <v>11.202739286681544</v>
      </c>
    </row>
    <row r="143" spans="80:85" x14ac:dyDescent="0.25">
      <c r="CB143">
        <f t="shared" si="13"/>
        <v>54.86</v>
      </c>
      <c r="CC143">
        <v>12.7</v>
      </c>
      <c r="CD143" s="4">
        <f t="shared" si="14"/>
        <v>1.8411647336642235E-3</v>
      </c>
      <c r="CE143" s="4">
        <f t="shared" si="15"/>
        <v>0.11046988401985341</v>
      </c>
      <c r="CF143" s="4">
        <f t="shared" si="16"/>
        <v>2.7617471004963354E-2</v>
      </c>
      <c r="CG143" s="4">
        <f t="shared" si="17"/>
        <v>10.899984129969059</v>
      </c>
    </row>
    <row r="144" spans="80:85" x14ac:dyDescent="0.25">
      <c r="CB144">
        <f t="shared" si="13"/>
        <v>55.040000000000006</v>
      </c>
      <c r="CC144">
        <v>12.8</v>
      </c>
      <c r="CD144" s="4">
        <f t="shared" si="14"/>
        <v>1.8916039097369726E-3</v>
      </c>
      <c r="CE144" s="4">
        <f t="shared" si="15"/>
        <v>0.11349623458421836</v>
      </c>
      <c r="CF144" s="4">
        <f t="shared" si="16"/>
        <v>2.8374058646054589E-2</v>
      </c>
      <c r="CG144" s="4">
        <f t="shared" si="17"/>
        <v>10.609338601118292</v>
      </c>
    </row>
    <row r="145" spans="80:85" x14ac:dyDescent="0.25">
      <c r="CB145">
        <f t="shared" si="13"/>
        <v>55.22</v>
      </c>
      <c r="CC145">
        <v>12.9</v>
      </c>
      <c r="CD145" s="4">
        <f t="shared" si="14"/>
        <v>1.9427245929359012E-3</v>
      </c>
      <c r="CE145" s="4">
        <f t="shared" si="15"/>
        <v>0.11656347557615407</v>
      </c>
      <c r="CF145" s="4">
        <f t="shared" si="16"/>
        <v>2.9140868894038517E-2</v>
      </c>
      <c r="CG145" s="4">
        <f t="shared" si="17"/>
        <v>10.330165403048921</v>
      </c>
    </row>
    <row r="146" spans="80:85" x14ac:dyDescent="0.25">
      <c r="CB146">
        <f t="shared" si="13"/>
        <v>55.400000000000006</v>
      </c>
      <c r="CC146">
        <v>13</v>
      </c>
      <c r="CD146" s="4">
        <f t="shared" si="14"/>
        <v>1.9945267762166304E-3</v>
      </c>
      <c r="CE146" s="4">
        <f t="shared" si="15"/>
        <v>0.11967160657299783</v>
      </c>
      <c r="CF146" s="4">
        <f t="shared" si="16"/>
        <v>2.9917901643249457E-2</v>
      </c>
      <c r="CG146" s="4">
        <f t="shared" si="17"/>
        <v>10.061868618112269</v>
      </c>
    </row>
    <row r="147" spans="80:85" x14ac:dyDescent="0.25">
      <c r="CB147">
        <f t="shared" si="13"/>
        <v>55.58</v>
      </c>
      <c r="CC147">
        <v>13.1</v>
      </c>
      <c r="CD147" s="4">
        <f t="shared" si="14"/>
        <v>2.047010452191844E-3</v>
      </c>
      <c r="CE147" s="4">
        <f t="shared" si="15"/>
        <v>0.12282062713151064</v>
      </c>
      <c r="CF147" s="4">
        <f t="shared" si="16"/>
        <v>3.0705156782877659E-2</v>
      </c>
      <c r="CG147" s="4">
        <f t="shared" si="17"/>
        <v>9.8038905253806341</v>
      </c>
    </row>
    <row r="148" spans="80:85" x14ac:dyDescent="0.25">
      <c r="CB148">
        <f t="shared" si="13"/>
        <v>55.76</v>
      </c>
      <c r="CC148">
        <v>13.2</v>
      </c>
      <c r="CD148" s="4">
        <f t="shared" si="14"/>
        <v>2.1001756131154661E-3</v>
      </c>
      <c r="CE148" s="4">
        <f t="shared" si="15"/>
        <v>0.12601053678692797</v>
      </c>
      <c r="CF148" s="4">
        <f t="shared" si="16"/>
        <v>3.1502634196731993E-2</v>
      </c>
      <c r="CG148" s="4">
        <f t="shared" si="17"/>
        <v>9.555708699915936</v>
      </c>
    </row>
    <row r="149" spans="80:85" x14ac:dyDescent="0.25">
      <c r="CB149">
        <f t="shared" si="13"/>
        <v>55.94</v>
      </c>
      <c r="CC149">
        <v>13.3</v>
      </c>
      <c r="CD149" s="4">
        <f t="shared" si="14"/>
        <v>2.1540222508661167E-3</v>
      </c>
      <c r="CE149" s="4">
        <f t="shared" si="15"/>
        <v>0.129241335051967</v>
      </c>
      <c r="CF149" s="4">
        <f t="shared" si="16"/>
        <v>3.231033376299175E-2</v>
      </c>
      <c r="CG149" s="4">
        <f t="shared" si="17"/>
        <v>9.3168333658249267</v>
      </c>
    </row>
    <row r="150" spans="80:85" x14ac:dyDescent="0.25">
      <c r="CB150">
        <f t="shared" si="13"/>
        <v>56.120000000000005</v>
      </c>
      <c r="CC150">
        <v>13.4</v>
      </c>
      <c r="CD150" s="4">
        <f t="shared" si="14"/>
        <v>2.2085503569295325E-3</v>
      </c>
      <c r="CE150" s="4">
        <f t="shared" si="15"/>
        <v>0.13251302141577195</v>
      </c>
      <c r="CF150" s="4">
        <f t="shared" si="16"/>
        <v>3.3128255353942988E-2</v>
      </c>
      <c r="CG150" s="4">
        <f t="shared" si="17"/>
        <v>9.0868049780397513</v>
      </c>
    </row>
    <row r="151" spans="80:85" x14ac:dyDescent="0.25">
      <c r="CB151">
        <f t="shared" si="13"/>
        <v>56.3</v>
      </c>
      <c r="CC151">
        <v>13.5</v>
      </c>
      <c r="CD151" s="4">
        <f t="shared" si="14"/>
        <v>2.2637599223806651E-3</v>
      </c>
      <c r="CE151" s="4">
        <f t="shared" si="15"/>
        <v>0.13582559534283992</v>
      </c>
      <c r="CF151" s="4">
        <f t="shared" si="16"/>
        <v>3.3956398835709979E-2</v>
      </c>
      <c r="CG151" s="4">
        <f t="shared" si="17"/>
        <v>8.8651920105086468</v>
      </c>
    </row>
    <row r="152" spans="80:85" x14ac:dyDescent="0.25">
      <c r="CB152">
        <f t="shared" si="13"/>
        <v>56.480000000000004</v>
      </c>
      <c r="CC152">
        <v>13.6</v>
      </c>
      <c r="CD152" s="4">
        <f t="shared" si="14"/>
        <v>2.3196509378645082E-3</v>
      </c>
      <c r="CE152" s="4">
        <f t="shared" si="15"/>
        <v>0.13917905627187049</v>
      </c>
      <c r="CF152" s="4">
        <f t="shared" si="16"/>
        <v>3.4794764067967623E-2</v>
      </c>
      <c r="CG152" s="4">
        <f t="shared" si="17"/>
        <v>8.6515889309079164</v>
      </c>
    </row>
    <row r="153" spans="80:85" x14ac:dyDescent="0.25">
      <c r="CB153">
        <f t="shared" si="13"/>
        <v>56.66</v>
      </c>
      <c r="CC153">
        <v>13.7</v>
      </c>
      <c r="CD153" s="4">
        <f t="shared" si="14"/>
        <v>2.3762233935763918E-3</v>
      </c>
      <c r="CE153" s="4">
        <f t="shared" si="15"/>
        <v>0.14257340361458351</v>
      </c>
      <c r="CF153" s="4">
        <f t="shared" si="16"/>
        <v>3.5643350903645878E-2</v>
      </c>
      <c r="CG153" s="4">
        <f t="shared" si="17"/>
        <v>8.4456143441100959</v>
      </c>
    </row>
    <row r="154" spans="80:85" x14ac:dyDescent="0.25">
      <c r="CB154">
        <f t="shared" si="13"/>
        <v>56.84</v>
      </c>
      <c r="CC154">
        <v>13.8</v>
      </c>
      <c r="CD154" s="4">
        <f t="shared" si="14"/>
        <v>2.4334772792413877E-3</v>
      </c>
      <c r="CE154" s="4">
        <f t="shared" si="15"/>
        <v>0.14600863675448325</v>
      </c>
      <c r="CF154" s="4">
        <f t="shared" si="16"/>
        <v>3.6502159188620813E-2</v>
      </c>
      <c r="CG154" s="4">
        <f t="shared" si="17"/>
        <v>8.2469092885284532</v>
      </c>
    </row>
    <row r="155" spans="80:85" x14ac:dyDescent="0.25">
      <c r="CB155">
        <f t="shared" si="13"/>
        <v>57.019999999999996</v>
      </c>
      <c r="CC155">
        <v>13.9</v>
      </c>
      <c r="CD155" s="4">
        <f t="shared" si="14"/>
        <v>2.4914125840924993E-3</v>
      </c>
      <c r="CE155" s="4">
        <f t="shared" si="15"/>
        <v>0.14948475504554995</v>
      </c>
      <c r="CF155" s="4">
        <f t="shared" si="16"/>
        <v>3.7371188761387487E-2</v>
      </c>
      <c r="CG155" s="4">
        <f t="shared" si="17"/>
        <v>8.0551356711191975</v>
      </c>
    </row>
    <row r="156" spans="80:85" x14ac:dyDescent="0.25">
      <c r="CB156">
        <f t="shared" si="13"/>
        <v>57.2</v>
      </c>
      <c r="CC156">
        <v>14</v>
      </c>
      <c r="CD156" s="4">
        <f t="shared" si="14"/>
        <v>2.5500292968483503E-3</v>
      </c>
      <c r="CE156" s="4">
        <f t="shared" si="15"/>
        <v>0.15300175781090103</v>
      </c>
      <c r="CF156" s="4">
        <f t="shared" si="16"/>
        <v>3.8250439452725257E-2</v>
      </c>
      <c r="CG156" s="4">
        <f t="shared" si="17"/>
        <v>7.8699748282900703</v>
      </c>
    </row>
    <row r="157" spans="80:85" x14ac:dyDescent="0.25">
      <c r="CB157">
        <f t="shared" si="13"/>
        <v>57.379999999999995</v>
      </c>
      <c r="CC157">
        <v>14.1</v>
      </c>
      <c r="CD157" s="4">
        <f t="shared" si="14"/>
        <v>2.6093274056893929E-3</v>
      </c>
      <c r="CE157" s="4">
        <f t="shared" si="15"/>
        <v>0.15655964434136357</v>
      </c>
      <c r="CF157" s="4">
        <f t="shared" si="16"/>
        <v>3.9139911085340894E-2</v>
      </c>
      <c r="CG157" s="4">
        <f t="shared" si="17"/>
        <v>7.6911262012735193</v>
      </c>
    </row>
    <row r="158" spans="80:85" x14ac:dyDescent="0.25">
      <c r="CB158">
        <f t="shared" si="13"/>
        <v>57.56</v>
      </c>
      <c r="CC158">
        <v>14.2</v>
      </c>
      <c r="CD158" s="4">
        <f t="shared" si="14"/>
        <v>2.6693068982334158E-3</v>
      </c>
      <c r="CE158" s="4">
        <f t="shared" si="15"/>
        <v>0.16015841389400495</v>
      </c>
      <c r="CF158" s="4">
        <f t="shared" si="16"/>
        <v>4.0039603473501238E-2</v>
      </c>
      <c r="CG158" s="4">
        <f t="shared" si="17"/>
        <v>7.5183061156738731</v>
      </c>
    </row>
    <row r="159" spans="80:85" x14ac:dyDescent="0.25">
      <c r="CB159">
        <f t="shared" si="13"/>
        <v>57.74</v>
      </c>
      <c r="CC159">
        <v>14.3</v>
      </c>
      <c r="CD159" s="4">
        <f t="shared" si="14"/>
        <v>2.7299677615099374E-3</v>
      </c>
      <c r="CE159" s="4">
        <f t="shared" si="15"/>
        <v>0.16379806569059624</v>
      </c>
      <c r="CF159" s="4">
        <f t="shared" si="16"/>
        <v>4.094951642264906E-2</v>
      </c>
      <c r="CG159" s="4">
        <f t="shared" si="17"/>
        <v>7.3512466559307734</v>
      </c>
    </row>
    <row r="160" spans="80:85" x14ac:dyDescent="0.25">
      <c r="CB160">
        <f t="shared" si="13"/>
        <v>57.92</v>
      </c>
      <c r="CC160">
        <v>14.4</v>
      </c>
      <c r="CD160" s="4">
        <f t="shared" si="14"/>
        <v>2.7913099819331512E-3</v>
      </c>
      <c r="CE160" s="4">
        <f t="shared" si="15"/>
        <v>0.16747859891598907</v>
      </c>
      <c r="CF160" s="4">
        <f t="shared" si="16"/>
        <v>4.1869649728997267E-2</v>
      </c>
      <c r="CG160" s="4">
        <f t="shared" si="17"/>
        <v>7.1896946263560384</v>
      </c>
    </row>
    <row r="161" spans="80:85" x14ac:dyDescent="0.25">
      <c r="CB161">
        <f t="shared" si="13"/>
        <v>58.1</v>
      </c>
      <c r="CC161">
        <v>14.5</v>
      </c>
      <c r="CD161" s="4">
        <f t="shared" si="14"/>
        <v>2.8533335452741856E-3</v>
      </c>
      <c r="CE161" s="4">
        <f t="shared" si="15"/>
        <v>0.17120001271645113</v>
      </c>
      <c r="CF161" s="4">
        <f t="shared" si="16"/>
        <v>4.2800003179112783E-2</v>
      </c>
      <c r="CG161" s="4">
        <f t="shared" si="17"/>
        <v>7.0334105912143849</v>
      </c>
    </row>
    <row r="162" spans="80:85" x14ac:dyDescent="0.25">
      <c r="CB162">
        <f t="shared" si="13"/>
        <v>58.28</v>
      </c>
      <c r="CC162">
        <v>14.6</v>
      </c>
      <c r="CD162" s="4">
        <f t="shared" si="14"/>
        <v>2.9160384366316069E-3</v>
      </c>
      <c r="CE162" s="4">
        <f t="shared" si="15"/>
        <v>0.17496230619789641</v>
      </c>
      <c r="CF162" s="4">
        <f t="shared" si="16"/>
        <v>4.3740576549474101E-2</v>
      </c>
      <c r="CG162" s="4">
        <f t="shared" si="17"/>
        <v>6.882167987051842</v>
      </c>
    </row>
    <row r="163" spans="80:85" x14ac:dyDescent="0.25">
      <c r="CB163">
        <f t="shared" si="13"/>
        <v>58.46</v>
      </c>
      <c r="CC163">
        <v>14.7</v>
      </c>
      <c r="CD163" s="4">
        <f t="shared" si="14"/>
        <v>2.9794246404009992E-3</v>
      </c>
      <c r="CE163" s="4">
        <f t="shared" si="15"/>
        <v>0.17876547842405996</v>
      </c>
      <c r="CF163" s="4">
        <f t="shared" si="16"/>
        <v>4.469136960601499E-2</v>
      </c>
      <c r="CG163" s="4">
        <f t="shared" si="17"/>
        <v>6.735752301121372</v>
      </c>
    </row>
    <row r="164" spans="80:85" x14ac:dyDescent="0.25">
      <c r="CB164">
        <f t="shared" si="13"/>
        <v>58.64</v>
      </c>
      <c r="CC164">
        <v>14.8</v>
      </c>
      <c r="CD164" s="4">
        <f t="shared" si="14"/>
        <v>3.0434921402431813E-3</v>
      </c>
      <c r="CE164" s="4">
        <f t="shared" si="15"/>
        <v>0.18260952841459088</v>
      </c>
      <c r="CF164" s="4">
        <f t="shared" si="16"/>
        <v>4.5652382103647721E-2</v>
      </c>
      <c r="CG164" s="4">
        <f t="shared" si="17"/>
        <v>6.5939603103411395</v>
      </c>
    </row>
    <row r="165" spans="80:85" x14ac:dyDescent="0.25">
      <c r="CB165">
        <f t="shared" si="13"/>
        <v>58.82</v>
      </c>
      <c r="CC165">
        <v>14.9</v>
      </c>
      <c r="CD165" s="4">
        <f t="shared" si="14"/>
        <v>3.1082409190506767E-3</v>
      </c>
      <c r="CE165" s="4">
        <f t="shared" si="15"/>
        <v>0.18649445514304061</v>
      </c>
      <c r="CF165" s="4">
        <f t="shared" si="16"/>
        <v>4.6623613785760153E-2</v>
      </c>
      <c r="CG165" s="4">
        <f t="shared" si="17"/>
        <v>6.4565993757421305</v>
      </c>
    </row>
    <row r="166" spans="80:85" x14ac:dyDescent="0.25">
      <c r="CB166">
        <f t="shared" si="13"/>
        <v>59</v>
      </c>
      <c r="CC166">
        <v>15</v>
      </c>
      <c r="CD166" s="4">
        <f t="shared" si="14"/>
        <v>3.1736709589132634E-3</v>
      </c>
      <c r="CE166" s="4">
        <f t="shared" si="15"/>
        <v>0.1904202575347958</v>
      </c>
      <c r="CF166" s="4">
        <f t="shared" si="16"/>
        <v>4.760506438369895E-2</v>
      </c>
      <c r="CG166" s="4">
        <f t="shared" si="17"/>
        <v>6.323486787827151</v>
      </c>
    </row>
    <row r="167" spans="80:85" x14ac:dyDescent="0.25">
      <c r="CB167">
        <f t="shared" si="13"/>
        <v>59.18</v>
      </c>
      <c r="CC167">
        <v>15.1</v>
      </c>
      <c r="CD167" s="4">
        <f t="shared" si="14"/>
        <v>3.23978224108145E-3</v>
      </c>
      <c r="CE167" s="4">
        <f t="shared" si="15"/>
        <v>0.194386934464887</v>
      </c>
      <c r="CF167" s="4">
        <f t="shared" si="16"/>
        <v>4.859673361622175E-2</v>
      </c>
      <c r="CG167" s="4">
        <f t="shared" si="17"/>
        <v>6.1944491586878261</v>
      </c>
    </row>
    <row r="168" spans="80:85" x14ac:dyDescent="0.25">
      <c r="CB168">
        <f t="shared" si="13"/>
        <v>59.36</v>
      </c>
      <c r="CC168">
        <v>15.2</v>
      </c>
      <c r="CD168" s="4">
        <f t="shared" si="14"/>
        <v>3.3065747459287195E-3</v>
      </c>
      <c r="CE168" s="4">
        <f t="shared" si="15"/>
        <v>0.19839448475572316</v>
      </c>
      <c r="CF168" s="4">
        <f t="shared" si="16"/>
        <v>4.959862118893079E-2</v>
      </c>
      <c r="CG168" s="4">
        <f t="shared" si="17"/>
        <v>6.0693218570996041</v>
      </c>
    </row>
    <row r="169" spans="80:85" x14ac:dyDescent="0.25">
      <c r="CB169">
        <f t="shared" si="13"/>
        <v>59.540000000000006</v>
      </c>
      <c r="CC169">
        <v>15.3</v>
      </c>
      <c r="CD169" s="4">
        <f t="shared" si="14"/>
        <v>3.3740484529121472E-3</v>
      </c>
      <c r="CE169" s="4">
        <f t="shared" si="15"/>
        <v>0.20244290717472882</v>
      </c>
      <c r="CF169" s="4">
        <f t="shared" si="16"/>
        <v>5.0610726793682205E-2</v>
      </c>
      <c r="CG169" s="4">
        <f t="shared" si="17"/>
        <v>5.9479484831575098</v>
      </c>
    </row>
    <row r="170" spans="80:85" x14ac:dyDescent="0.25">
      <c r="CB170">
        <f t="shared" si="13"/>
        <v>59.72</v>
      </c>
      <c r="CC170">
        <v>15.4</v>
      </c>
      <c r="CD170" s="4">
        <f t="shared" si="14"/>
        <v>3.44220334053087E-3</v>
      </c>
      <c r="CE170" s="4">
        <f t="shared" si="15"/>
        <v>0.20653220043185219</v>
      </c>
      <c r="CF170" s="4">
        <f t="shared" si="16"/>
        <v>5.1633050107963048E-2</v>
      </c>
      <c r="CG170" s="4">
        <f t="shared" si="17"/>
        <v>5.8301803793217166</v>
      </c>
    </row>
    <row r="171" spans="80:85" x14ac:dyDescent="0.25">
      <c r="CB171">
        <f t="shared" si="13"/>
        <v>59.900000000000006</v>
      </c>
      <c r="CC171">
        <v>15.5</v>
      </c>
      <c r="CD171" s="4">
        <f t="shared" si="14"/>
        <v>3.5110393862833682E-3</v>
      </c>
      <c r="CE171" s="4">
        <f t="shared" si="15"/>
        <v>0.2106623631770021</v>
      </c>
      <c r="CF171" s="4">
        <f t="shared" si="16"/>
        <v>5.2665590794250525E-2</v>
      </c>
      <c r="CG171" s="4">
        <f t="shared" si="17"/>
        <v>5.7158761750156701</v>
      </c>
    </row>
    <row r="172" spans="80:85" x14ac:dyDescent="0.25">
      <c r="CB172">
        <f t="shared" si="13"/>
        <v>60.08</v>
      </c>
      <c r="CC172">
        <v>15.6</v>
      </c>
      <c r="CD172" s="4">
        <f t="shared" si="14"/>
        <v>3.5805565666222612E-3</v>
      </c>
      <c r="CE172" s="4">
        <f t="shared" si="15"/>
        <v>0.21483339399733567</v>
      </c>
      <c r="CF172" s="4">
        <f t="shared" si="16"/>
        <v>5.3708348499333917E-2</v>
      </c>
      <c r="CG172" s="4">
        <f t="shared" si="17"/>
        <v>5.6049013621730435</v>
      </c>
    </row>
    <row r="173" spans="80:85" x14ac:dyDescent="0.25">
      <c r="CB173">
        <f t="shared" si="13"/>
        <v>60.26</v>
      </c>
      <c r="CC173">
        <v>15.7</v>
      </c>
      <c r="CD173" s="4">
        <f t="shared" si="14"/>
        <v>3.6507548569075388E-3</v>
      </c>
      <c r="CE173" s="4">
        <f t="shared" si="15"/>
        <v>0.21904529141445234</v>
      </c>
      <c r="CF173" s="4">
        <f t="shared" si="16"/>
        <v>5.4761322853613084E-2</v>
      </c>
      <c r="CG173" s="4">
        <f t="shared" si="17"/>
        <v>5.4971278993513142</v>
      </c>
    </row>
    <row r="174" spans="80:85" x14ac:dyDescent="0.25">
      <c r="CB174">
        <f t="shared" si="13"/>
        <v>60.44</v>
      </c>
      <c r="CC174">
        <v>15.8</v>
      </c>
      <c r="CD174" s="4">
        <f t="shared" si="14"/>
        <v>3.7216342313577656E-3</v>
      </c>
      <c r="CE174" s="4">
        <f t="shared" si="15"/>
        <v>0.22329805388146592</v>
      </c>
      <c r="CF174" s="4">
        <f t="shared" si="16"/>
        <v>5.5824513470366481E-2</v>
      </c>
      <c r="CG174" s="4">
        <f t="shared" si="17"/>
        <v>5.3924338422363141</v>
      </c>
    </row>
    <row r="175" spans="80:85" x14ac:dyDescent="0.25">
      <c r="CB175">
        <f t="shared" si="13"/>
        <v>60.620000000000005</v>
      </c>
      <c r="CC175">
        <v>15.9</v>
      </c>
      <c r="CD175" s="4">
        <f t="shared" si="14"/>
        <v>3.7931946629987407E-3</v>
      </c>
      <c r="CE175" s="4">
        <f t="shared" si="15"/>
        <v>0.22759167977992445</v>
      </c>
      <c r="CF175" s="4">
        <f t="shared" si="16"/>
        <v>5.6897919944981112E-2</v>
      </c>
      <c r="CG175" s="4">
        <f t="shared" si="17"/>
        <v>5.290702998546692</v>
      </c>
    </row>
    <row r="176" spans="80:85" x14ac:dyDescent="0.25">
      <c r="CB176">
        <f t="shared" si="13"/>
        <v>60.8</v>
      </c>
      <c r="CC176">
        <v>16</v>
      </c>
      <c r="CD176" s="4">
        <f t="shared" si="14"/>
        <v>3.8654361236105444E-3</v>
      </c>
      <c r="CE176" s="4">
        <f t="shared" si="15"/>
        <v>0.23192616741663266</v>
      </c>
      <c r="CF176" s="4">
        <f t="shared" si="16"/>
        <v>5.7981541854158165E-2</v>
      </c>
      <c r="CG176" s="4">
        <f t="shared" si="17"/>
        <v>5.1918246055126724</v>
      </c>
    </row>
    <row r="177" spans="80:85" x14ac:dyDescent="0.25">
      <c r="CB177">
        <f t="shared" si="13"/>
        <v>60.980000000000004</v>
      </c>
      <c r="CC177">
        <v>16.100000000000001</v>
      </c>
      <c r="CD177" s="4">
        <f t="shared" si="14"/>
        <v>3.9383585836716686E-3</v>
      </c>
      <c r="CE177" s="4">
        <f t="shared" si="15"/>
        <v>0.23630151502030011</v>
      </c>
      <c r="CF177" s="4">
        <f t="shared" si="16"/>
        <v>5.9075378755075028E-2</v>
      </c>
      <c r="CG177" s="4">
        <f t="shared" si="17"/>
        <v>5.0956930282587551</v>
      </c>
    </row>
    <row r="178" spans="80:85" x14ac:dyDescent="0.25">
      <c r="CB178">
        <f t="shared" si="13"/>
        <v>61.16</v>
      </c>
      <c r="CC178">
        <v>16.2</v>
      </c>
      <c r="CD178" s="4">
        <f t="shared" si="14"/>
        <v>4.0119620123011367E-3</v>
      </c>
      <c r="CE178" s="4">
        <f t="shared" si="15"/>
        <v>0.24071772073806819</v>
      </c>
      <c r="CF178" s="4">
        <f t="shared" si="16"/>
        <v>6.0179430184517047E-2</v>
      </c>
      <c r="CG178" s="4">
        <f t="shared" si="17"/>
        <v>5.0022074775548493</v>
      </c>
    </row>
    <row r="179" spans="80:85" x14ac:dyDescent="0.25">
      <c r="CB179">
        <f t="shared" si="13"/>
        <v>61.34</v>
      </c>
      <c r="CC179">
        <v>16.3</v>
      </c>
      <c r="CD179" s="4">
        <f t="shared" si="14"/>
        <v>4.086246377198113E-3</v>
      </c>
      <c r="CE179" s="4">
        <f t="shared" si="15"/>
        <v>0.24517478263188677</v>
      </c>
      <c r="CF179" s="4">
        <f t="shared" si="16"/>
        <v>6.1293695657971693E-2</v>
      </c>
      <c r="CG179" s="4">
        <f t="shared" si="17"/>
        <v>4.9112717455278787</v>
      </c>
    </row>
    <row r="180" spans="80:85" x14ac:dyDescent="0.25">
      <c r="CB180">
        <f t="shared" si="13"/>
        <v>61.519999999999996</v>
      </c>
      <c r="CC180">
        <v>16.399999999999999</v>
      </c>
      <c r="CD180" s="4">
        <f t="shared" si="14"/>
        <v>4.1612116445784771E-3</v>
      </c>
      <c r="CE180" s="4">
        <f t="shared" si="15"/>
        <v>0.24967269867470862</v>
      </c>
      <c r="CF180" s="4">
        <f t="shared" si="16"/>
        <v>6.2418174668677155E-2</v>
      </c>
      <c r="CG180" s="4">
        <f t="shared" si="17"/>
        <v>4.8227939580399939</v>
      </c>
    </row>
    <row r="181" spans="80:85" x14ac:dyDescent="0.25">
      <c r="CB181">
        <f t="shared" si="13"/>
        <v>61.7</v>
      </c>
      <c r="CC181">
        <v>16.5</v>
      </c>
      <c r="CD181" s="4">
        <f t="shared" si="14"/>
        <v>4.236857779109272E-3</v>
      </c>
      <c r="CE181" s="4">
        <f t="shared" si="15"/>
        <v>0.25421146674655631</v>
      </c>
      <c r="CF181" s="4">
        <f t="shared" si="16"/>
        <v>6.3552866686639078E-2</v>
      </c>
      <c r="CG181" s="4">
        <f t="shared" si="17"/>
        <v>4.7366863425417707</v>
      </c>
    </row>
    <row r="182" spans="80:85" x14ac:dyDescent="0.25">
      <c r="CB182">
        <f t="shared" si="13"/>
        <v>61.88</v>
      </c>
      <c r="CC182">
        <v>16.600000000000001</v>
      </c>
      <c r="CD182" s="4">
        <f t="shared" si="14"/>
        <v>4.3131847438397175E-3</v>
      </c>
      <c r="CE182" s="4">
        <f t="shared" si="15"/>
        <v>0.25879108463038303</v>
      </c>
      <c r="CF182" s="4">
        <f t="shared" si="16"/>
        <v>6.4697771157595757E-2</v>
      </c>
      <c r="CG182" s="4">
        <f t="shared" si="17"/>
        <v>4.6528650103062965</v>
      </c>
    </row>
    <row r="183" spans="80:85" x14ac:dyDescent="0.25">
      <c r="CB183">
        <f t="shared" si="13"/>
        <v>62.06</v>
      </c>
      <c r="CC183">
        <v>16.7</v>
      </c>
      <c r="CD183" s="4">
        <f t="shared" si="14"/>
        <v>4.3901925001296298E-3</v>
      </c>
      <c r="CE183" s="4">
        <f t="shared" si="15"/>
        <v>0.26341155000777777</v>
      </c>
      <c r="CF183" s="4">
        <f t="shared" si="16"/>
        <v>6.5852887501944443E-2</v>
      </c>
      <c r="CG183" s="4">
        <f t="shared" si="17"/>
        <v>4.5712497520339204</v>
      </c>
    </row>
    <row r="184" spans="80:85" x14ac:dyDescent="0.25">
      <c r="CB184">
        <f t="shared" si="13"/>
        <v>62.24</v>
      </c>
      <c r="CC184">
        <v>16.8</v>
      </c>
      <c r="CD184" s="4">
        <f t="shared" si="14"/>
        <v>4.4678810075747715E-3</v>
      </c>
      <c r="CE184" s="4">
        <f t="shared" si="15"/>
        <v>0.26807286045448631</v>
      </c>
      <c r="CF184" s="4">
        <f t="shared" si="16"/>
        <v>6.7018215113621576E-2</v>
      </c>
      <c r="CG184" s="4">
        <f t="shared" si="17"/>
        <v>4.4917638458980127</v>
      </c>
    </row>
    <row r="185" spans="80:85" x14ac:dyDescent="0.25">
      <c r="CB185">
        <f t="shared" si="13"/>
        <v>62.42</v>
      </c>
      <c r="CC185">
        <v>16.899999999999999</v>
      </c>
      <c r="CD185" s="4">
        <f t="shared" si="14"/>
        <v>4.5462502239285519E-3</v>
      </c>
      <c r="CE185" s="4">
        <f t="shared" si="15"/>
        <v>0.27277501343571309</v>
      </c>
      <c r="CF185" s="4">
        <f t="shared" si="16"/>
        <v>6.8193753358928272E-2</v>
      </c>
      <c r="CG185" s="4">
        <f t="shared" si="17"/>
        <v>4.4143338771742329</v>
      </c>
    </row>
    <row r="186" spans="80:85" x14ac:dyDescent="0.25">
      <c r="CB186">
        <f t="shared" si="13"/>
        <v>62.6</v>
      </c>
      <c r="CC186">
        <v>17</v>
      </c>
      <c r="CD186" s="4">
        <f t="shared" si="14"/>
        <v>4.625300105021002E-3</v>
      </c>
      <c r="CE186" s="4">
        <f t="shared" si="15"/>
        <v>0.27751800630126011</v>
      </c>
      <c r="CF186" s="4">
        <f t="shared" si="16"/>
        <v>6.9379501575315028E-2</v>
      </c>
      <c r="CG186" s="4">
        <f t="shared" si="17"/>
        <v>4.3388895686602416</v>
      </c>
    </row>
    <row r="187" spans="80:85" x14ac:dyDescent="0.25">
      <c r="CB187">
        <f t="shared" si="13"/>
        <v>62.78</v>
      </c>
      <c r="CC187">
        <v>17.100000000000001</v>
      </c>
      <c r="CD187" s="4">
        <f t="shared" si="14"/>
        <v>4.7050306046735896E-3</v>
      </c>
      <c r="CE187" s="4">
        <f t="shared" si="15"/>
        <v>0.28230183628041539</v>
      </c>
      <c r="CF187" s="4">
        <f t="shared" si="16"/>
        <v>7.0575459070103846E-2</v>
      </c>
      <c r="CG187" s="4">
        <f t="shared" si="17"/>
        <v>4.26536362115566</v>
      </c>
    </row>
    <row r="188" spans="80:85" x14ac:dyDescent="0.25">
      <c r="CB188">
        <f t="shared" si="13"/>
        <v>62.96</v>
      </c>
      <c r="CC188">
        <v>17.2</v>
      </c>
      <c r="CD188" s="4">
        <f t="shared" si="14"/>
        <v>4.7854416746108443E-3</v>
      </c>
      <c r="CE188" s="4">
        <f t="shared" si="15"/>
        <v>0.28712650047665067</v>
      </c>
      <c r="CF188" s="4">
        <f t="shared" si="16"/>
        <v>7.1781625119162668E-2</v>
      </c>
      <c r="CG188" s="4">
        <f t="shared" si="17"/>
        <v>4.1936915633248724</v>
      </c>
    </row>
    <row r="189" spans="80:85" x14ac:dyDescent="0.25">
      <c r="CB189">
        <f t="shared" si="13"/>
        <v>63.14</v>
      </c>
      <c r="CC189">
        <v>17.3</v>
      </c>
      <c r="CD189" s="4">
        <f t="shared" si="14"/>
        <v>4.8665332643681595E-3</v>
      </c>
      <c r="CE189" s="4">
        <f t="shared" si="15"/>
        <v>0.29199199586208957</v>
      </c>
      <c r="CF189" s="4">
        <f t="shared" si="16"/>
        <v>7.2997998965522393E-2</v>
      </c>
      <c r="CG189" s="4">
        <f t="shared" si="17"/>
        <v>4.1238116103177065</v>
      </c>
    </row>
    <row r="190" spans="80:85" x14ac:dyDescent="0.25">
      <c r="CB190">
        <f t="shared" si="13"/>
        <v>63.319999999999993</v>
      </c>
      <c r="CC190">
        <v>17.399999999999999</v>
      </c>
      <c r="CD190" s="4">
        <f t="shared" si="14"/>
        <v>4.9483053211951877E-3</v>
      </c>
      <c r="CE190" s="4">
        <f t="shared" si="15"/>
        <v>0.29689831927171129</v>
      </c>
      <c r="CF190" s="4">
        <f t="shared" si="16"/>
        <v>7.4224579817927822E-2</v>
      </c>
      <c r="CG190" s="4">
        <f t="shared" si="17"/>
        <v>4.0556645305693193</v>
      </c>
    </row>
    <row r="191" spans="80:85" x14ac:dyDescent="0.25">
      <c r="CB191">
        <f t="shared" si="13"/>
        <v>63.5</v>
      </c>
      <c r="CC191">
        <v>17.5</v>
      </c>
      <c r="CD191" s="4">
        <f t="shared" si="14"/>
        <v>5.0307577899557842E-3</v>
      </c>
      <c r="CE191" s="4">
        <f t="shared" si="15"/>
        <v>0.30184546739734708</v>
      </c>
      <c r="CF191" s="4">
        <f t="shared" si="16"/>
        <v>7.546136684933677E-2</v>
      </c>
      <c r="CG191" s="4">
        <f t="shared" si="17"/>
        <v>3.9891935202420328</v>
      </c>
    </row>
    <row r="192" spans="80:85" x14ac:dyDescent="0.25">
      <c r="CB192">
        <f t="shared" si="13"/>
        <v>63.680000000000007</v>
      </c>
      <c r="CC192">
        <v>17.600000000000001</v>
      </c>
      <c r="CD192" s="4">
        <f t="shared" si="14"/>
        <v>5.1138906130229591E-3</v>
      </c>
      <c r="CE192" s="4">
        <f t="shared" si="15"/>
        <v>0.30683343678137753</v>
      </c>
      <c r="CF192" s="4">
        <f t="shared" si="16"/>
        <v>7.6708359195344383E-2</v>
      </c>
      <c r="CG192" s="4">
        <f t="shared" si="17"/>
        <v>3.924344084813268</v>
      </c>
    </row>
    <row r="193" spans="1:85" x14ac:dyDescent="0.25">
      <c r="CB193">
        <f t="shared" si="13"/>
        <v>63.86</v>
      </c>
      <c r="CC193">
        <v>17.7</v>
      </c>
      <c r="CD193" s="4">
        <f t="shared" si="14"/>
        <v>5.1977037301698115E-3</v>
      </c>
      <c r="CE193" s="4">
        <f t="shared" si="15"/>
        <v>0.31186222381018869</v>
      </c>
      <c r="CF193" s="4">
        <f t="shared" si="16"/>
        <v>7.7965555952547172E-2</v>
      </c>
      <c r="CG193" s="4">
        <f t="shared" si="17"/>
        <v>3.8610639273476046</v>
      </c>
    </row>
    <row r="194" spans="1:85" x14ac:dyDescent="0.25">
      <c r="CB194">
        <f t="shared" si="13"/>
        <v>64.039999999999992</v>
      </c>
      <c r="CC194">
        <v>17.8</v>
      </c>
      <c r="CD194" s="4">
        <f t="shared" si="14"/>
        <v>5.2821970784557764E-3</v>
      </c>
      <c r="CE194" s="4">
        <f t="shared" si="15"/>
        <v>0.3169318247073466</v>
      </c>
      <c r="CF194" s="4">
        <f t="shared" si="16"/>
        <v>7.923295617683665E-2</v>
      </c>
      <c r="CG194" s="4">
        <f t="shared" si="17"/>
        <v>3.7993028430256373</v>
      </c>
    </row>
    <row r="195" spans="1:85" x14ac:dyDescent="0.25">
      <c r="CB195">
        <f t="shared" si="13"/>
        <v>64.22</v>
      </c>
      <c r="CC195">
        <v>17.899999999999999</v>
      </c>
      <c r="CD195" s="4">
        <f t="shared" si="14"/>
        <v>5.3673705921075485E-3</v>
      </c>
      <c r="CE195" s="4">
        <f t="shared" si="15"/>
        <v>0.32204223552645289</v>
      </c>
      <c r="CF195" s="4">
        <f t="shared" si="16"/>
        <v>8.0510558881613223E-2</v>
      </c>
      <c r="CG195" s="4">
        <f t="shared" si="17"/>
        <v>3.7390126195326858</v>
      </c>
    </row>
    <row r="196" spans="1:85" x14ac:dyDescent="0.25">
      <c r="CB196">
        <f t="shared" si="13"/>
        <v>64.400000000000006</v>
      </c>
      <c r="CC196">
        <v>18</v>
      </c>
      <c r="CD196" s="4">
        <f t="shared" si="14"/>
        <v>5.4532242023956328E-3</v>
      </c>
      <c r="CE196" s="4">
        <f t="shared" si="15"/>
        <v>0.32719345214373796</v>
      </c>
      <c r="CF196" s="4">
        <f t="shared" si="16"/>
        <v>8.179836303593449E-2</v>
      </c>
      <c r="CG196" s="4">
        <f t="shared" si="17"/>
        <v>3.6801469429374398</v>
      </c>
    </row>
    <row r="197" spans="1:85" x14ac:dyDescent="0.25">
      <c r="CB197">
        <f t="shared" si="13"/>
        <v>64.580000000000013</v>
      </c>
      <c r="CC197">
        <v>18.100000000000001</v>
      </c>
      <c r="CD197" s="4">
        <f t="shared" si="14"/>
        <v>5.5397578375048911E-3</v>
      </c>
      <c r="CE197" s="4">
        <f t="shared" si="15"/>
        <v>0.33238547025029347</v>
      </c>
      <c r="CF197" s="4">
        <f t="shared" si="16"/>
        <v>8.3096367562573367E-2</v>
      </c>
      <c r="CG197" s="4">
        <f t="shared" si="17"/>
        <v>3.6226613087184476</v>
      </c>
    </row>
    <row r="198" spans="1:85" x14ac:dyDescent="0.25">
      <c r="CB198">
        <f t="shared" si="13"/>
        <v>64.759999999999991</v>
      </c>
      <c r="CC198">
        <v>18.2</v>
      </c>
      <c r="CD198" s="4">
        <f t="shared" si="14"/>
        <v>5.6269714224000721E-3</v>
      </c>
      <c r="CE198" s="4">
        <f t="shared" si="15"/>
        <v>0.33761828534400434</v>
      </c>
      <c r="CF198" s="4">
        <f t="shared" si="16"/>
        <v>8.4404571336001086E-2</v>
      </c>
      <c r="CG198" s="4">
        <f t="shared" si="17"/>
        <v>3.5665129376183784</v>
      </c>
    </row>
    <row r="199" spans="1:85" x14ac:dyDescent="0.25">
      <c r="CB199">
        <f t="shared" si="13"/>
        <v>64.94</v>
      </c>
      <c r="CC199">
        <v>18.3</v>
      </c>
      <c r="CD199" s="4">
        <f t="shared" si="14"/>
        <v>5.7148648786855922E-3</v>
      </c>
      <c r="CE199" s="4">
        <f t="shared" si="15"/>
        <v>0.34289189272113552</v>
      </c>
      <c r="CF199" s="4">
        <f t="shared" si="16"/>
        <v>8.5722973180283879E-2</v>
      </c>
      <c r="CG199" s="4">
        <f t="shared" si="17"/>
        <v>3.5116606960293524</v>
      </c>
    </row>
    <row r="200" spans="1:85" x14ac:dyDescent="0.25">
      <c r="CB200">
        <f t="shared" si="13"/>
        <v>65.12</v>
      </c>
      <c r="CC200">
        <v>18.399999999999999</v>
      </c>
      <c r="CD200" s="4">
        <f t="shared" si="14"/>
        <v>5.8034381244588566E-3</v>
      </c>
      <c r="CE200" s="4">
        <f t="shared" si="15"/>
        <v>0.34820628746753141</v>
      </c>
      <c r="CF200" s="4">
        <f t="shared" si="16"/>
        <v>8.7051571866882851E-2</v>
      </c>
      <c r="CG200" s="4">
        <f t="shared" si="17"/>
        <v>3.4580650206329295</v>
      </c>
    </row>
    <row r="201" spans="1:85" x14ac:dyDescent="0.25">
      <c r="CB201">
        <f t="shared" si="13"/>
        <v>65.300000000000011</v>
      </c>
      <c r="CC201">
        <v>18.5</v>
      </c>
      <c r="CD201" s="4">
        <f t="shared" si="14"/>
        <v>5.8926910741580922E-3</v>
      </c>
      <c r="CE201" s="4">
        <f t="shared" si="15"/>
        <v>0.35356146444948555</v>
      </c>
      <c r="CF201" s="4">
        <f t="shared" si="16"/>
        <v>8.8390366112371388E-2</v>
      </c>
      <c r="CG201" s="4">
        <f t="shared" si="17"/>
        <v>3.4056878470361727</v>
      </c>
    </row>
    <row r="202" spans="1:85" x14ac:dyDescent="0.25">
      <c r="CB202">
        <f t="shared" si="13"/>
        <v>65.48</v>
      </c>
      <c r="CC202">
        <v>18.600000000000001</v>
      </c>
      <c r="CD202" s="4">
        <f t="shared" si="14"/>
        <v>5.9826236384029506E-3</v>
      </c>
      <c r="CE202" s="4">
        <f t="shared" si="15"/>
        <v>0.35895741830417704</v>
      </c>
      <c r="CF202" s="4">
        <f t="shared" si="16"/>
        <v>8.9739354576044261E-2</v>
      </c>
      <c r="CG202" s="4">
        <f t="shared" si="17"/>
        <v>3.354492542164333</v>
      </c>
    </row>
    <row r="203" spans="1:85" x14ac:dyDescent="0.25">
      <c r="CB203">
        <f t="shared" si="13"/>
        <v>65.66</v>
      </c>
      <c r="CC203">
        <v>18.7</v>
      </c>
      <c r="CD203" s="4">
        <f t="shared" si="14"/>
        <v>6.0732357238288352E-3</v>
      </c>
      <c r="CE203" s="4">
        <f t="shared" si="15"/>
        <v>0.36439414342973009</v>
      </c>
      <c r="CF203" s="4">
        <f t="shared" si="16"/>
        <v>9.1098535857432522E-2</v>
      </c>
      <c r="CG203" s="4">
        <f t="shared" si="17"/>
        <v>3.3044438401851752</v>
      </c>
    </row>
    <row r="204" spans="1:85" x14ac:dyDescent="0.25">
      <c r="CB204">
        <f t="shared" ref="CB204:CB267" si="18">(1.8*CC204)+32</f>
        <v>65.84</v>
      </c>
      <c r="CC204">
        <v>18.8</v>
      </c>
      <c r="CD204" s="4">
        <f t="shared" ref="CD204:CD267" si="19">(((0.0356*(($CC204+273.15)-278.5))*(1-EXP(0.34*(($CC204+273.15)-319.6)))*(((0.985-0.921)*(1-EXP(263.64*(0.985-0.998))))^0.5))/((LN(10))^0.5))^2</f>
        <v>6.1645272329142169E-3</v>
      </c>
      <c r="CE204" s="4">
        <f t="shared" ref="CE204:CE267" si="20">CD204*60</f>
        <v>0.36987163397485301</v>
      </c>
      <c r="CF204" s="4">
        <f t="shared" ref="CF204:CF267" si="21">CE204/4</f>
        <v>9.2467908493713252E-2</v>
      </c>
      <c r="CG204" s="4">
        <f t="shared" si="17"/>
        <v>3.2555077817559566</v>
      </c>
    </row>
    <row r="205" spans="1:85" x14ac:dyDescent="0.25">
      <c r="CB205">
        <f t="shared" si="18"/>
        <v>66.02</v>
      </c>
      <c r="CC205">
        <v>18.899999999999999</v>
      </c>
      <c r="CD205" s="4">
        <f t="shared" si="19"/>
        <v>6.2564980638001059E-3</v>
      </c>
      <c r="CE205" s="4">
        <f t="shared" si="20"/>
        <v>0.37538988382800637</v>
      </c>
      <c r="CF205" s="4">
        <f t="shared" si="21"/>
        <v>9.3847470957001591E-2</v>
      </c>
      <c r="CG205" s="4">
        <f t="shared" ref="CG205:CG268" si="22">LOG10(2)/CF205</f>
        <v>3.2076516563979132</v>
      </c>
    </row>
    <row r="206" spans="1:85" s="6" customFormat="1" x14ac:dyDescent="0.25">
      <c r="CB206">
        <f t="shared" si="18"/>
        <v>66.2</v>
      </c>
      <c r="CC206">
        <v>19</v>
      </c>
      <c r="CD206" s="4">
        <f t="shared" si="19"/>
        <v>6.3491481101026134E-3</v>
      </c>
      <c r="CE206" s="4">
        <f t="shared" si="20"/>
        <v>0.38094888660615678</v>
      </c>
      <c r="CF206" s="4">
        <f t="shared" si="21"/>
        <v>9.5237221651539195E-2</v>
      </c>
      <c r="CG206" s="4">
        <f t="shared" si="22"/>
        <v>3.1608439478149775</v>
      </c>
    </row>
    <row r="207" spans="1:85" x14ac:dyDescent="0.25">
      <c r="A207" s="6"/>
      <c r="B207" s="6"/>
      <c r="C207" s="6"/>
      <c r="D207" s="6"/>
      <c r="E207" s="6"/>
      <c r="F207" s="6"/>
      <c r="G207" s="6"/>
      <c r="H207" s="6"/>
      <c r="I207" s="6"/>
      <c r="CB207">
        <f t="shared" si="18"/>
        <v>66.38</v>
      </c>
      <c r="CC207">
        <v>19.100000000000001</v>
      </c>
      <c r="CD207" s="4">
        <f t="shared" si="19"/>
        <v>6.4424772607168329E-3</v>
      </c>
      <c r="CE207" s="4">
        <f t="shared" si="20"/>
        <v>0.38654863564300995</v>
      </c>
      <c r="CF207" s="4">
        <f t="shared" si="21"/>
        <v>9.6637158910752488E-2</v>
      </c>
      <c r="CG207" s="4">
        <f t="shared" si="22"/>
        <v>3.1150542819868292</v>
      </c>
    </row>
    <row r="208" spans="1:85" x14ac:dyDescent="0.25">
      <c r="CB208">
        <f t="shared" si="18"/>
        <v>66.56</v>
      </c>
      <c r="CC208">
        <v>19.2</v>
      </c>
      <c r="CD208" s="4">
        <f t="shared" si="19"/>
        <v>6.5364853996129468E-3</v>
      </c>
      <c r="CE208" s="4">
        <f t="shared" si="20"/>
        <v>0.3921891239767768</v>
      </c>
      <c r="CF208" s="4">
        <f t="shared" si="21"/>
        <v>9.80472809941942E-2</v>
      </c>
      <c r="CG208" s="4">
        <f t="shared" si="22"/>
        <v>3.0702533778759911</v>
      </c>
    </row>
    <row r="209" spans="80:85" x14ac:dyDescent="0.25">
      <c r="CB209">
        <f t="shared" si="18"/>
        <v>66.740000000000009</v>
      </c>
      <c r="CC209">
        <v>19.3</v>
      </c>
      <c r="CD209" s="4">
        <f t="shared" si="19"/>
        <v>6.6311724056236565E-3</v>
      </c>
      <c r="CE209" s="4">
        <f t="shared" si="20"/>
        <v>0.39787034433741941</v>
      </c>
      <c r="CF209" s="4">
        <f t="shared" si="21"/>
        <v>9.9467586084354853E-2</v>
      </c>
      <c r="CG209" s="4">
        <f t="shared" si="22"/>
        <v>3.0264130005998995</v>
      </c>
    </row>
    <row r="210" spans="80:85" x14ac:dyDescent="0.25">
      <c r="CB210">
        <f t="shared" si="18"/>
        <v>66.92</v>
      </c>
      <c r="CC210">
        <v>19.399999999999999</v>
      </c>
      <c r="CD210" s="4">
        <f t="shared" si="19"/>
        <v>6.726538152222167E-3</v>
      </c>
      <c r="CE210" s="4">
        <f t="shared" si="20"/>
        <v>0.40359228913333001</v>
      </c>
      <c r="CF210" s="4">
        <f t="shared" si="21"/>
        <v>0.1008980722833325</v>
      </c>
      <c r="CG210" s="4">
        <f t="shared" si="22"/>
        <v>2.9835059169282938</v>
      </c>
    </row>
    <row r="211" spans="80:85" x14ac:dyDescent="0.25">
      <c r="CB211">
        <f t="shared" si="18"/>
        <v>67.099999999999994</v>
      </c>
      <c r="CC211">
        <v>19.5</v>
      </c>
      <c r="CD211" s="4">
        <f t="shared" si="19"/>
        <v>6.8225825072915454E-3</v>
      </c>
      <c r="CE211" s="4">
        <f t="shared" si="20"/>
        <v>0.4093549504374927</v>
      </c>
      <c r="CF211" s="4">
        <f t="shared" si="21"/>
        <v>0.10233873760937318</v>
      </c>
      <c r="CG211" s="4">
        <f t="shared" si="22"/>
        <v>2.9415058529743869</v>
      </c>
    </row>
    <row r="212" spans="80:85" x14ac:dyDescent="0.25">
      <c r="CB212">
        <f t="shared" si="18"/>
        <v>67.28</v>
      </c>
      <c r="CC212">
        <v>19.600000000000001</v>
      </c>
      <c r="CD212" s="4">
        <f t="shared" si="19"/>
        <v>6.9193053328835737E-3</v>
      </c>
      <c r="CE212" s="4">
        <f t="shared" si="20"/>
        <v>0.41515831997301444</v>
      </c>
      <c r="CF212" s="4">
        <f t="shared" si="21"/>
        <v>0.10378957999325361</v>
      </c>
      <c r="CG212" s="4">
        <f t="shared" si="22"/>
        <v>2.9003874539577899</v>
      </c>
    </row>
    <row r="213" spans="80:85" x14ac:dyDescent="0.25">
      <c r="CB213">
        <f t="shared" si="18"/>
        <v>67.460000000000008</v>
      </c>
      <c r="CC213">
        <v>19.7</v>
      </c>
      <c r="CD213" s="4">
        <f t="shared" si="19"/>
        <v>7.0167064849679288E-3</v>
      </c>
      <c r="CE213" s="4">
        <f t="shared" si="20"/>
        <v>0.42100238909807575</v>
      </c>
      <c r="CF213" s="4">
        <f t="shared" si="21"/>
        <v>0.10525059727451894</v>
      </c>
      <c r="CG213" s="4">
        <f t="shared" si="22"/>
        <v>2.8601262459235492</v>
      </c>
    </row>
    <row r="214" spans="80:85" x14ac:dyDescent="0.25">
      <c r="CB214">
        <f t="shared" si="18"/>
        <v>67.64</v>
      </c>
      <c r="CC214">
        <v>19.8</v>
      </c>
      <c r="CD214" s="4">
        <f t="shared" si="19"/>
        <v>7.1147858131708598E-3</v>
      </c>
      <c r="CE214" s="4">
        <f t="shared" si="20"/>
        <v>0.42688714879025158</v>
      </c>
      <c r="CF214" s="4">
        <f t="shared" si="21"/>
        <v>0.1067217871975629</v>
      </c>
      <c r="CG214" s="4">
        <f t="shared" si="22"/>
        <v>2.8206985993095843</v>
      </c>
    </row>
    <row r="215" spans="80:85" x14ac:dyDescent="0.25">
      <c r="CB215">
        <f t="shared" si="18"/>
        <v>67.819999999999993</v>
      </c>
      <c r="CC215">
        <v>19.899999999999999</v>
      </c>
      <c r="CD215" s="4">
        <f t="shared" si="19"/>
        <v>7.2135431605022541E-3</v>
      </c>
      <c r="CE215" s="4">
        <f t="shared" si="20"/>
        <v>0.43281258963013525</v>
      </c>
      <c r="CF215" s="4">
        <f t="shared" si="21"/>
        <v>0.10820314740753381</v>
      </c>
      <c r="CG215" s="4">
        <f t="shared" si="22"/>
        <v>2.782081694261525</v>
      </c>
    </row>
    <row r="216" spans="80:85" x14ac:dyDescent="0.25">
      <c r="CB216">
        <f t="shared" si="18"/>
        <v>68</v>
      </c>
      <c r="CC216">
        <v>20</v>
      </c>
      <c r="CD216" s="4">
        <f t="shared" si="19"/>
        <v>7.312978363072065E-3</v>
      </c>
      <c r="CE216" s="4">
        <f t="shared" si="20"/>
        <v>0.43877870178432388</v>
      </c>
      <c r="CF216" s="4">
        <f t="shared" si="21"/>
        <v>0.10969467544608097</v>
      </c>
      <c r="CG216" s="4">
        <f t="shared" si="22"/>
        <v>2.7442534875993019</v>
      </c>
    </row>
    <row r="217" spans="80:85" x14ac:dyDescent="0.25">
      <c r="CB217">
        <f t="shared" si="18"/>
        <v>68.179999999999808</v>
      </c>
      <c r="CC217">
        <v>20.099999999999898</v>
      </c>
      <c r="CD217" s="4">
        <f t="shared" si="19"/>
        <v>7.4130912497938775E-3</v>
      </c>
      <c r="CE217" s="4">
        <f t="shared" si="20"/>
        <v>0.44478547498763266</v>
      </c>
      <c r="CF217" s="4">
        <f t="shared" si="21"/>
        <v>0.11119636874690816</v>
      </c>
      <c r="CG217" s="4">
        <f t="shared" si="22"/>
        <v>2.7071926813469025</v>
      </c>
    </row>
    <row r="218" spans="80:85" x14ac:dyDescent="0.25">
      <c r="CB218">
        <f t="shared" si="18"/>
        <v>68.359999999999815</v>
      </c>
      <c r="CC218">
        <v>20.1999999999999</v>
      </c>
      <c r="CD218" s="4">
        <f t="shared" si="19"/>
        <v>7.5138816420771606E-3</v>
      </c>
      <c r="CE218" s="4">
        <f t="shared" si="20"/>
        <v>0.45083289852462965</v>
      </c>
      <c r="CF218" s="4">
        <f t="shared" si="21"/>
        <v>0.11270822463115741</v>
      </c>
      <c r="CG218" s="4">
        <f t="shared" si="22"/>
        <v>2.6708786927406143</v>
      </c>
    </row>
    <row r="219" spans="80:85" x14ac:dyDescent="0.25">
      <c r="CB219">
        <f t="shared" si="18"/>
        <v>68.539999999999822</v>
      </c>
      <c r="CC219">
        <v>20.299999999999901</v>
      </c>
      <c r="CD219" s="4">
        <f t="shared" si="19"/>
        <v>7.615349353505399E-3</v>
      </c>
      <c r="CE219" s="4">
        <f t="shared" si="20"/>
        <v>0.45692096121032394</v>
      </c>
      <c r="CF219" s="4">
        <f t="shared" si="21"/>
        <v>0.11423024030258098</v>
      </c>
      <c r="CG219" s="4">
        <f t="shared" si="22"/>
        <v>2.6352916256377652</v>
      </c>
    </row>
    <row r="220" spans="80:85" x14ac:dyDescent="0.25">
      <c r="CB220">
        <f t="shared" si="18"/>
        <v>68.719999999999828</v>
      </c>
      <c r="CC220">
        <v>20.399999999999899</v>
      </c>
      <c r="CD220" s="4">
        <f t="shared" si="19"/>
        <v>7.7174941895014181E-3</v>
      </c>
      <c r="CE220" s="4">
        <f t="shared" si="20"/>
        <v>0.46304965137008508</v>
      </c>
      <c r="CF220" s="4">
        <f t="shared" si="21"/>
        <v>0.11576241284252127</v>
      </c>
      <c r="CG220" s="4">
        <f t="shared" si="22"/>
        <v>2.6004122432511045</v>
      </c>
    </row>
    <row r="221" spans="80:85" x14ac:dyDescent="0.25">
      <c r="CB221">
        <f t="shared" si="18"/>
        <v>68.899999999999821</v>
      </c>
      <c r="CC221">
        <v>20.499999999999901</v>
      </c>
      <c r="CD221" s="4">
        <f t="shared" si="19"/>
        <v>7.8203159469785871E-3</v>
      </c>
      <c r="CE221" s="4">
        <f t="shared" si="20"/>
        <v>0.46921895681871523</v>
      </c>
      <c r="CF221" s="4">
        <f t="shared" si="21"/>
        <v>0.11730473920467881</v>
      </c>
      <c r="CG221" s="4">
        <f t="shared" si="22"/>
        <v>2.5662219421393533</v>
      </c>
    </row>
    <row r="222" spans="80:85" x14ac:dyDescent="0.25">
      <c r="CB222">
        <f t="shared" si="18"/>
        <v>69.079999999999814</v>
      </c>
      <c r="CC222">
        <v>20.599999999999898</v>
      </c>
      <c r="CD222" s="4">
        <f t="shared" si="19"/>
        <v>7.9238144139775202E-3</v>
      </c>
      <c r="CE222" s="4">
        <f t="shared" si="20"/>
        <v>0.47542886483865121</v>
      </c>
      <c r="CF222" s="4">
        <f t="shared" si="21"/>
        <v>0.1188572162096628</v>
      </c>
      <c r="CG222" s="4">
        <f t="shared" si="22"/>
        <v>2.5327027273881937</v>
      </c>
    </row>
    <row r="223" spans="80:85" x14ac:dyDescent="0.25">
      <c r="CB223">
        <f t="shared" si="18"/>
        <v>69.25999999999982</v>
      </c>
      <c r="CC223">
        <v>20.6999999999999</v>
      </c>
      <c r="CD223" s="4">
        <f t="shared" si="19"/>
        <v>8.0279893692870013E-3</v>
      </c>
      <c r="CE223" s="4">
        <f t="shared" si="20"/>
        <v>0.48167936215722007</v>
      </c>
      <c r="CF223" s="4">
        <f t="shared" si="21"/>
        <v>0.12041984053930502</v>
      </c>
      <c r="CG223" s="4">
        <f t="shared" si="22"/>
        <v>2.4998371889200852</v>
      </c>
    </row>
    <row r="224" spans="80:85" x14ac:dyDescent="0.25">
      <c r="CB224">
        <f t="shared" si="18"/>
        <v>69.439999999999827</v>
      </c>
      <c r="CC224">
        <v>20.799999999999901</v>
      </c>
      <c r="CD224" s="4">
        <f t="shared" si="19"/>
        <v>8.132840582049888E-3</v>
      </c>
      <c r="CE224" s="4">
        <f t="shared" si="20"/>
        <v>0.4879704349229933</v>
      </c>
      <c r="CF224" s="4">
        <f t="shared" si="21"/>
        <v>0.12199260873074833</v>
      </c>
      <c r="CG224" s="4">
        <f t="shared" si="22"/>
        <v>2.4676084788742316</v>
      </c>
    </row>
    <row r="225" spans="80:85" x14ac:dyDescent="0.25">
      <c r="CB225">
        <f t="shared" si="18"/>
        <v>69.61999999999982</v>
      </c>
      <c r="CC225">
        <v>20.899999999999899</v>
      </c>
      <c r="CD225" s="4">
        <f t="shared" si="19"/>
        <v>8.2383678113517253E-3</v>
      </c>
      <c r="CE225" s="4">
        <f t="shared" si="20"/>
        <v>0.49430206868110349</v>
      </c>
      <c r="CF225" s="4">
        <f t="shared" si="21"/>
        <v>0.12357551717027587</v>
      </c>
      <c r="CG225" s="4">
        <f t="shared" si="22"/>
        <v>2.4360002900023403</v>
      </c>
    </row>
    <row r="226" spans="80:85" x14ac:dyDescent="0.25">
      <c r="CB226">
        <f t="shared" si="18"/>
        <v>69.799999999999812</v>
      </c>
      <c r="CC226">
        <v>20.999999999999901</v>
      </c>
      <c r="CD226" s="4">
        <f t="shared" si="19"/>
        <v>8.3445708057926626E-3</v>
      </c>
      <c r="CE226" s="4">
        <f t="shared" si="20"/>
        <v>0.5006742483475598</v>
      </c>
      <c r="CF226" s="4">
        <f t="shared" si="21"/>
        <v>0.12516856208688995</v>
      </c>
      <c r="CG226" s="4">
        <f t="shared" si="22"/>
        <v>2.4049968350280411</v>
      </c>
    </row>
    <row r="227" spans="80:85" x14ac:dyDescent="0.25">
      <c r="CB227">
        <f t="shared" si="18"/>
        <v>69.979999999999819</v>
      </c>
      <c r="CC227">
        <v>21.099999999999898</v>
      </c>
      <c r="CD227" s="4">
        <f t="shared" si="19"/>
        <v>8.4514493030416211E-3</v>
      </c>
      <c r="CE227" s="4">
        <f t="shared" si="20"/>
        <v>0.50708695818249727</v>
      </c>
      <c r="CF227" s="4">
        <f t="shared" si="21"/>
        <v>0.12677173954562432</v>
      </c>
      <c r="CG227" s="4">
        <f t="shared" si="22"/>
        <v>2.3745828269213147</v>
      </c>
    </row>
    <row r="228" spans="80:85" x14ac:dyDescent="0.25">
      <c r="CB228">
        <f t="shared" si="18"/>
        <v>70.159999999999826</v>
      </c>
      <c r="CC228">
        <v>21.1999999999999</v>
      </c>
      <c r="CD228" s="4">
        <f t="shared" si="19"/>
        <v>8.5590030293711036E-3</v>
      </c>
      <c r="CE228" s="4">
        <f t="shared" si="20"/>
        <v>0.51354018176226623</v>
      </c>
      <c r="CF228" s="4">
        <f t="shared" si="21"/>
        <v>0.12838504544056656</v>
      </c>
      <c r="CG228" s="4">
        <f t="shared" si="22"/>
        <v>2.3447434600421384</v>
      </c>
    </row>
    <row r="229" spans="80:85" x14ac:dyDescent="0.25">
      <c r="CB229">
        <f t="shared" si="18"/>
        <v>70.339999999999833</v>
      </c>
      <c r="CC229">
        <v>21.299999999999901</v>
      </c>
      <c r="CD229" s="4">
        <f t="shared" si="19"/>
        <v>8.6672316991736626E-3</v>
      </c>
      <c r="CE229" s="4">
        <f t="shared" si="20"/>
        <v>0.52003390195041976</v>
      </c>
      <c r="CF229" s="4">
        <f t="shared" si="21"/>
        <v>0.13000847548760494</v>
      </c>
      <c r="CG229" s="4">
        <f t="shared" si="22"/>
        <v>2.3154643921094324</v>
      </c>
    </row>
    <row r="230" spans="80:85" x14ac:dyDescent="0.25">
      <c r="CB230">
        <f t="shared" si="18"/>
        <v>70.519999999999811</v>
      </c>
      <c r="CC230">
        <v>21.399999999999899</v>
      </c>
      <c r="CD230" s="4">
        <f t="shared" si="19"/>
        <v>8.7761350144572002E-3</v>
      </c>
      <c r="CE230" s="4">
        <f t="shared" si="20"/>
        <v>0.526568100867432</v>
      </c>
      <c r="CF230" s="4">
        <f t="shared" si="21"/>
        <v>0.131642025216858</v>
      </c>
      <c r="CG230" s="4">
        <f t="shared" si="22"/>
        <v>2.2867317269548622</v>
      </c>
    </row>
    <row r="231" spans="80:85" x14ac:dyDescent="0.25">
      <c r="CB231">
        <f t="shared" si="18"/>
        <v>70.699999999999818</v>
      </c>
      <c r="CC231">
        <v>21.499999999999901</v>
      </c>
      <c r="CD231" s="4">
        <f t="shared" si="19"/>
        <v>8.885712664319952E-3</v>
      </c>
      <c r="CE231" s="4">
        <f t="shared" si="20"/>
        <v>0.53314275985919712</v>
      </c>
      <c r="CF231" s="4">
        <f t="shared" si="21"/>
        <v>0.13328568996479928</v>
      </c>
      <c r="CG231" s="4">
        <f t="shared" si="22"/>
        <v>2.2585319980223169</v>
      </c>
    </row>
    <row r="232" spans="80:85" x14ac:dyDescent="0.25">
      <c r="CB232">
        <f t="shared" si="18"/>
        <v>70.879999999999825</v>
      </c>
      <c r="CC232">
        <v>21.599999999999898</v>
      </c>
      <c r="CD232" s="4">
        <f t="shared" si="19"/>
        <v>8.9959643244034975E-3</v>
      </c>
      <c r="CE232" s="4">
        <f t="shared" si="20"/>
        <v>0.53975785946420984</v>
      </c>
      <c r="CF232" s="4">
        <f t="shared" si="21"/>
        <v>0.13493946486605246</v>
      </c>
      <c r="CG232" s="4">
        <f t="shared" si="22"/>
        <v>2.2308521525767007</v>
      </c>
    </row>
    <row r="233" spans="80:85" x14ac:dyDescent="0.25">
      <c r="CB233">
        <f t="shared" si="18"/>
        <v>71.059999999999818</v>
      </c>
      <c r="CC233">
        <v>21.6999999999999</v>
      </c>
      <c r="CD233" s="4">
        <f t="shared" si="19"/>
        <v>9.1068896563225553E-3</v>
      </c>
      <c r="CE233" s="4">
        <f t="shared" si="20"/>
        <v>0.5464133793793533</v>
      </c>
      <c r="CF233" s="4">
        <f t="shared" si="21"/>
        <v>0.13660334484483833</v>
      </c>
      <c r="CG233" s="4">
        <f t="shared" si="22"/>
        <v>2.2036795365875395</v>
      </c>
    </row>
    <row r="234" spans="80:85" x14ac:dyDescent="0.25">
      <c r="CB234">
        <f t="shared" si="18"/>
        <v>71.239999999999824</v>
      </c>
      <c r="CC234">
        <v>21.799999999999901</v>
      </c>
      <c r="CD234" s="4">
        <f t="shared" si="19"/>
        <v>9.2184883070718926E-3</v>
      </c>
      <c r="CE234" s="4">
        <f t="shared" si="20"/>
        <v>0.55310929842431356</v>
      </c>
      <c r="CF234" s="4">
        <f t="shared" si="21"/>
        <v>0.13827732460607839</v>
      </c>
      <c r="CG234" s="4">
        <f t="shared" si="22"/>
        <v>2.1770018802544038</v>
      </c>
    </row>
    <row r="235" spans="80:85" x14ac:dyDescent="0.25">
      <c r="CB235">
        <f t="shared" si="18"/>
        <v>71.419999999999817</v>
      </c>
      <c r="CC235">
        <v>21.899999999999899</v>
      </c>
      <c r="CD235" s="4">
        <f t="shared" si="19"/>
        <v>9.3307599084077215E-3</v>
      </c>
      <c r="CE235" s="4">
        <f t="shared" si="20"/>
        <v>0.55984559450446325</v>
      </c>
      <c r="CF235" s="4">
        <f t="shared" si="21"/>
        <v>0.13996139862611581</v>
      </c>
      <c r="CG235" s="4">
        <f t="shared" si="22"/>
        <v>2.1508072841436374</v>
      </c>
    </row>
    <row r="236" spans="80:85" x14ac:dyDescent="0.25">
      <c r="CB236">
        <f t="shared" si="18"/>
        <v>71.599999999999824</v>
      </c>
      <c r="CC236">
        <v>21.999999999999901</v>
      </c>
      <c r="CD236" s="4">
        <f t="shared" si="19"/>
        <v>9.4437040762040576E-3</v>
      </c>
      <c r="CE236" s="4">
        <f t="shared" si="20"/>
        <v>0.56662224457224342</v>
      </c>
      <c r="CF236" s="4">
        <f t="shared" si="21"/>
        <v>0.14165556114306085</v>
      </c>
      <c r="CG236" s="4">
        <f t="shared" si="22"/>
        <v>2.1250842059067829</v>
      </c>
    </row>
    <row r="237" spans="80:85" x14ac:dyDescent="0.25">
      <c r="CB237">
        <f t="shared" si="18"/>
        <v>71.779999999999816</v>
      </c>
      <c r="CC237">
        <v>22.099999999999898</v>
      </c>
      <c r="CD237" s="4">
        <f t="shared" si="19"/>
        <v>9.5573204097823324E-3</v>
      </c>
      <c r="CE237" s="4">
        <f t="shared" si="20"/>
        <v>0.57343922458693997</v>
      </c>
      <c r="CF237" s="4">
        <f t="shared" si="21"/>
        <v>0.14335980614673499</v>
      </c>
      <c r="CG237" s="4">
        <f t="shared" si="22"/>
        <v>2.099821447553186</v>
      </c>
    </row>
    <row r="238" spans="80:85" x14ac:dyDescent="0.25">
      <c r="CB238">
        <f t="shared" si="18"/>
        <v>71.959999999999823</v>
      </c>
      <c r="CC238">
        <v>22.1999999999999</v>
      </c>
      <c r="CD238" s="4">
        <f t="shared" si="19"/>
        <v>9.6716084912126504E-3</v>
      </c>
      <c r="CE238" s="4">
        <f t="shared" si="20"/>
        <v>0.58029650947275901</v>
      </c>
      <c r="CF238" s="4">
        <f t="shared" si="21"/>
        <v>0.14507412736818975</v>
      </c>
      <c r="CG238" s="4">
        <f t="shared" si="22"/>
        <v>2.0750081432506877</v>
      </c>
    </row>
    <row r="239" spans="80:85" x14ac:dyDescent="0.25">
      <c r="CB239">
        <f t="shared" si="18"/>
        <v>72.139999999999816</v>
      </c>
      <c r="CC239">
        <v>22.299999999999901</v>
      </c>
      <c r="CD239" s="4">
        <f t="shared" si="19"/>
        <v>9.7865678845869934E-3</v>
      </c>
      <c r="CE239" s="4">
        <f t="shared" si="20"/>
        <v>0.58719407307521965</v>
      </c>
      <c r="CF239" s="4">
        <f t="shared" si="21"/>
        <v>0.14679851826880491</v>
      </c>
      <c r="CG239" s="4">
        <f t="shared" si="22"/>
        <v>2.0506337476292558</v>
      </c>
    </row>
    <row r="240" spans="80:85" x14ac:dyDescent="0.25">
      <c r="CB240">
        <f t="shared" si="18"/>
        <v>72.319999999999823</v>
      </c>
      <c r="CC240">
        <v>22.399999999999899</v>
      </c>
      <c r="CD240" s="4">
        <f t="shared" si="19"/>
        <v>9.9021981352614193E-3</v>
      </c>
      <c r="CE240" s="4">
        <f t="shared" si="20"/>
        <v>0.59413188811568518</v>
      </c>
      <c r="CF240" s="4">
        <f t="shared" si="21"/>
        <v>0.1485329720289213</v>
      </c>
      <c r="CG240" s="4">
        <f t="shared" si="22"/>
        <v>2.0266880245644501</v>
      </c>
    </row>
    <row r="241" spans="80:85" x14ac:dyDescent="0.25">
      <c r="CB241">
        <f t="shared" si="18"/>
        <v>72.499999999999829</v>
      </c>
      <c r="CC241">
        <v>22.499999999999901</v>
      </c>
      <c r="CD241" s="4">
        <f t="shared" si="19"/>
        <v>1.0018498769067566E-2</v>
      </c>
      <c r="CE241" s="4">
        <f t="shared" si="20"/>
        <v>0.6011099261440539</v>
      </c>
      <c r="CF241" s="4">
        <f t="shared" si="21"/>
        <v>0.15027748153601347</v>
      </c>
      <c r="CG241" s="4">
        <f t="shared" si="22"/>
        <v>2.0031610364180903</v>
      </c>
    </row>
    <row r="242" spans="80:85" x14ac:dyDescent="0.25">
      <c r="CB242">
        <f t="shared" si="18"/>
        <v>72.679999999999808</v>
      </c>
      <c r="CC242">
        <v>22.599999999999898</v>
      </c>
      <c r="CD242" s="4">
        <f t="shared" si="19"/>
        <v>1.0135469291491523E-2</v>
      </c>
      <c r="CE242" s="4">
        <f t="shared" si="20"/>
        <v>0.60812815748949134</v>
      </c>
      <c r="CF242" s="4">
        <f t="shared" si="21"/>
        <v>0.15203203937237283</v>
      </c>
      <c r="CG242" s="4">
        <f t="shared" si="22"/>
        <v>1.9800431337151698</v>
      </c>
    </row>
    <row r="243" spans="80:85" x14ac:dyDescent="0.25">
      <c r="CB243">
        <f t="shared" si="18"/>
        <v>72.859999999999815</v>
      </c>
      <c r="CC243">
        <v>22.6999999999999</v>
      </c>
      <c r="CD243" s="4">
        <f t="shared" si="19"/>
        <v>1.0253109186818134E-2</v>
      </c>
      <c r="CE243" s="4">
        <f t="shared" si="20"/>
        <v>0.61518655120908805</v>
      </c>
      <c r="CF243" s="4">
        <f t="shared" si="21"/>
        <v>0.15379663780227201</v>
      </c>
      <c r="CG243" s="4">
        <f t="shared" si="22"/>
        <v>1.9573249452370938</v>
      </c>
    </row>
    <row r="244" spans="80:85" x14ac:dyDescent="0.25">
      <c r="CB244">
        <f t="shared" si="18"/>
        <v>73.039999999999822</v>
      </c>
      <c r="CC244">
        <v>22.799999999999901</v>
      </c>
      <c r="CD244" s="4">
        <f t="shared" si="19"/>
        <v>1.0371417917241001E-2</v>
      </c>
      <c r="CE244" s="4">
        <f t="shared" si="20"/>
        <v>0.62228507503446007</v>
      </c>
      <c r="CF244" s="4">
        <f t="shared" si="21"/>
        <v>0.15557126875861502</v>
      </c>
      <c r="CG244" s="4">
        <f t="shared" si="22"/>
        <v>1.9349973685119231</v>
      </c>
    </row>
    <row r="245" spans="80:85" x14ac:dyDescent="0.25">
      <c r="CB245">
        <f t="shared" si="18"/>
        <v>73.219999999999828</v>
      </c>
      <c r="CC245">
        <v>22.899999999999899</v>
      </c>
      <c r="CD245" s="4">
        <f t="shared" si="19"/>
        <v>1.0490394921934723E-2</v>
      </c>
      <c r="CE245" s="4">
        <f t="shared" si="20"/>
        <v>0.62942369531608344</v>
      </c>
      <c r="CF245" s="4">
        <f t="shared" si="21"/>
        <v>0.15735592382902086</v>
      </c>
      <c r="CG245" s="4">
        <f t="shared" si="22"/>
        <v>1.9130515606840013</v>
      </c>
    </row>
    <row r="246" spans="80:85" x14ac:dyDescent="0.25">
      <c r="CB246">
        <f t="shared" si="18"/>
        <v>73.399999999999821</v>
      </c>
      <c r="CC246">
        <v>22.999999999999901</v>
      </c>
      <c r="CD246" s="4">
        <f t="shared" si="19"/>
        <v>1.0610039616089568E-2</v>
      </c>
      <c r="CE246" s="4">
        <f t="shared" si="20"/>
        <v>0.63660237696537414</v>
      </c>
      <c r="CF246" s="4">
        <f t="shared" si="21"/>
        <v>0.15915059424134353</v>
      </c>
      <c r="CG246" s="4">
        <f t="shared" si="22"/>
        <v>1.8914789297455277</v>
      </c>
    </row>
    <row r="247" spans="80:85" x14ac:dyDescent="0.25">
      <c r="CB247">
        <f t="shared" si="18"/>
        <v>73.579999999999814</v>
      </c>
      <c r="CC247">
        <v>23.099999999999898</v>
      </c>
      <c r="CD247" s="4">
        <f t="shared" si="19"/>
        <v>1.0730351389906365E-2</v>
      </c>
      <c r="CE247" s="4">
        <f t="shared" si="20"/>
        <v>0.64382108339438193</v>
      </c>
      <c r="CF247" s="4">
        <f t="shared" si="21"/>
        <v>0.16095527084859548</v>
      </c>
      <c r="CG247" s="4">
        <f t="shared" si="22"/>
        <v>1.8702711261139668</v>
      </c>
    </row>
    <row r="248" spans="80:85" x14ac:dyDescent="0.25">
      <c r="CB248">
        <f t="shared" si="18"/>
        <v>73.75999999999982</v>
      </c>
      <c r="CC248">
        <v>23.1999999999999</v>
      </c>
      <c r="CD248" s="4">
        <f t="shared" si="19"/>
        <v>1.0851329607549356E-2</v>
      </c>
      <c r="CE248" s="4">
        <f t="shared" si="20"/>
        <v>0.65107977645296133</v>
      </c>
      <c r="CF248" s="4">
        <f t="shared" si="21"/>
        <v>0.16276994411324033</v>
      </c>
      <c r="CG248" s="4">
        <f t="shared" si="22"/>
        <v>1.84942003453999</v>
      </c>
    </row>
    <row r="249" spans="80:85" x14ac:dyDescent="0.25">
      <c r="CB249">
        <f t="shared" si="18"/>
        <v>73.939999999999827</v>
      </c>
      <c r="CC249">
        <v>23.299999999999901</v>
      </c>
      <c r="CD249" s="4">
        <f t="shared" si="19"/>
        <v>1.0972973606056938E-2</v>
      </c>
      <c r="CE249" s="4">
        <f t="shared" si="20"/>
        <v>0.65837841636341632</v>
      </c>
      <c r="CF249" s="4">
        <f t="shared" si="21"/>
        <v>0.16459460409085408</v>
      </c>
      <c r="CG249" s="4">
        <f t="shared" si="22"/>
        <v>1.8289177663310066</v>
      </c>
    </row>
    <row r="250" spans="80:85" x14ac:dyDescent="0.25">
      <c r="CB250">
        <f t="shared" si="18"/>
        <v>74.11999999999982</v>
      </c>
      <c r="CC250">
        <v>23.399999999999899</v>
      </c>
      <c r="CD250" s="4">
        <f t="shared" si="19"/>
        <v>1.1095282694206616E-2</v>
      </c>
      <c r="CE250" s="4">
        <f t="shared" si="20"/>
        <v>0.66571696165239691</v>
      </c>
      <c r="CF250" s="4">
        <f t="shared" si="21"/>
        <v>0.16642924041309923</v>
      </c>
      <c r="CG250" s="4">
        <f t="shared" si="22"/>
        <v>1.8087566518767089</v>
      </c>
    </row>
    <row r="251" spans="80:85" x14ac:dyDescent="0.25">
      <c r="CB251">
        <f t="shared" si="18"/>
        <v>74.299999999999812</v>
      </c>
      <c r="CC251">
        <v>23.499999999999901</v>
      </c>
      <c r="CD251" s="4">
        <f t="shared" si="19"/>
        <v>1.1218256151333983E-2</v>
      </c>
      <c r="CE251" s="4">
        <f t="shared" si="20"/>
        <v>0.67309536908003897</v>
      </c>
      <c r="CF251" s="4">
        <f t="shared" si="21"/>
        <v>0.16827384227000974</v>
      </c>
      <c r="CG251" s="4">
        <f t="shared" si="22"/>
        <v>1.7889292334631124</v>
      </c>
    </row>
    <row r="252" spans="80:85" x14ac:dyDescent="0.25">
      <c r="CB252">
        <f t="shared" si="18"/>
        <v>74.479999999999819</v>
      </c>
      <c r="CC252">
        <v>23.599999999999898</v>
      </c>
      <c r="CD252" s="4">
        <f t="shared" si="19"/>
        <v>1.1341893226103216E-2</v>
      </c>
      <c r="CE252" s="4">
        <f t="shared" si="20"/>
        <v>0.68051359356619301</v>
      </c>
      <c r="CF252" s="4">
        <f t="shared" si="21"/>
        <v>0.17012839839154825</v>
      </c>
      <c r="CG252" s="4">
        <f t="shared" si="22"/>
        <v>1.7694282583626317</v>
      </c>
    </row>
    <row r="253" spans="80:85" x14ac:dyDescent="0.25">
      <c r="CB253">
        <f t="shared" si="18"/>
        <v>74.659999999999826</v>
      </c>
      <c r="CC253">
        <v>23.6999999999999</v>
      </c>
      <c r="CD253" s="4">
        <f t="shared" si="19"/>
        <v>1.1466193135226363E-2</v>
      </c>
      <c r="CE253" s="4">
        <f t="shared" si="20"/>
        <v>0.68797158811358172</v>
      </c>
      <c r="CF253" s="4">
        <f t="shared" si="21"/>
        <v>0.17199289702839543</v>
      </c>
      <c r="CG253" s="4">
        <f t="shared" si="22"/>
        <v>1.7502466721883416</v>
      </c>
    </row>
    <row r="254" spans="80:85" x14ac:dyDescent="0.25">
      <c r="CB254">
        <f t="shared" si="18"/>
        <v>74.839999999999833</v>
      </c>
      <c r="CC254">
        <v>23.799999999999901</v>
      </c>
      <c r="CD254" s="4">
        <f t="shared" si="19"/>
        <v>1.1591155062131221E-2</v>
      </c>
      <c r="CE254" s="4">
        <f t="shared" si="20"/>
        <v>0.6954693037278733</v>
      </c>
      <c r="CF254" s="4">
        <f t="shared" si="21"/>
        <v>0.17386732593196833</v>
      </c>
      <c r="CG254" s="4">
        <f t="shared" si="22"/>
        <v>1.7313776125007507</v>
      </c>
    </row>
    <row r="255" spans="80:85" x14ac:dyDescent="0.25">
      <c r="CB255">
        <f t="shared" si="18"/>
        <v>75.019999999999811</v>
      </c>
      <c r="CC255">
        <v>23.899999999999899</v>
      </c>
      <c r="CD255" s="4">
        <f t="shared" si="19"/>
        <v>1.1716778155573499E-2</v>
      </c>
      <c r="CE255" s="4">
        <f t="shared" si="20"/>
        <v>0.70300668933440991</v>
      </c>
      <c r="CF255" s="4">
        <f t="shared" si="21"/>
        <v>0.17575167233360248</v>
      </c>
      <c r="CG255" s="4">
        <f t="shared" si="22"/>
        <v>1.7128144026566192</v>
      </c>
    </row>
    <row r="256" spans="80:85" x14ac:dyDescent="0.25">
      <c r="CB256">
        <f t="shared" si="18"/>
        <v>75.199999999999818</v>
      </c>
      <c r="CC256">
        <v>23.999999999999901</v>
      </c>
      <c r="CD256" s="4">
        <f t="shared" si="19"/>
        <v>1.1843061528192884E-2</v>
      </c>
      <c r="CE256" s="4">
        <f t="shared" si="20"/>
        <v>0.71058369169157298</v>
      </c>
      <c r="CF256" s="4">
        <f t="shared" si="21"/>
        <v>0.17764592292289325</v>
      </c>
      <c r="CG256" s="4">
        <f t="shared" si="22"/>
        <v>1.6945505458892096</v>
      </c>
    </row>
    <row r="257" spans="80:85" x14ac:dyDescent="0.25">
      <c r="CB257">
        <f t="shared" si="18"/>
        <v>75.379999999999825</v>
      </c>
      <c r="CC257">
        <v>24.099999999999898</v>
      </c>
      <c r="CD257" s="4">
        <f t="shared" si="19"/>
        <v>1.1970004255009974E-2</v>
      </c>
      <c r="CE257" s="4">
        <f t="shared" si="20"/>
        <v>0.7182002553005985</v>
      </c>
      <c r="CF257" s="4">
        <f t="shared" si="21"/>
        <v>0.17955006382514963</v>
      </c>
      <c r="CG257" s="4">
        <f t="shared" si="22"/>
        <v>1.6765797196103021</v>
      </c>
    </row>
    <row r="258" spans="80:85" x14ac:dyDescent="0.25">
      <c r="CB258">
        <f t="shared" si="18"/>
        <v>75.559999999999818</v>
      </c>
      <c r="CC258">
        <v>24.1999999999999</v>
      </c>
      <c r="CD258" s="4">
        <f t="shared" si="19"/>
        <v>1.2097605371861001E-2</v>
      </c>
      <c r="CE258" s="4">
        <f t="shared" si="20"/>
        <v>0.72585632231166008</v>
      </c>
      <c r="CF258" s="4">
        <f t="shared" si="21"/>
        <v>0.18146408057791502</v>
      </c>
      <c r="CG258" s="4">
        <f t="shared" si="22"/>
        <v>1.6588957699247169</v>
      </c>
    </row>
    <row r="259" spans="80:85" x14ac:dyDescent="0.25">
      <c r="CB259">
        <f t="shared" si="18"/>
        <v>75.739999999999824</v>
      </c>
      <c r="CC259">
        <v>24.299999999999901</v>
      </c>
      <c r="CD259" s="4">
        <f t="shared" si="19"/>
        <v>1.2225863873769692E-2</v>
      </c>
      <c r="CE259" s="4">
        <f t="shared" si="20"/>
        <v>0.73355183242618149</v>
      </c>
      <c r="CF259" s="4">
        <f t="shared" si="21"/>
        <v>0.18338795810654537</v>
      </c>
      <c r="CG259" s="4">
        <f t="shared" si="22"/>
        <v>1.6414927063481874</v>
      </c>
    </row>
    <row r="260" spans="80:85" x14ac:dyDescent="0.25">
      <c r="CB260">
        <f t="shared" si="18"/>
        <v>75.919999999999817</v>
      </c>
      <c r="CC260">
        <v>24.399999999999899</v>
      </c>
      <c r="CD260" s="4">
        <f t="shared" si="19"/>
        <v>1.2354778713251498E-2</v>
      </c>
      <c r="CE260" s="4">
        <f t="shared" si="20"/>
        <v>0.74128672279508989</v>
      </c>
      <c r="CF260" s="4">
        <f t="shared" si="21"/>
        <v>0.18532168069877247</v>
      </c>
      <c r="CG260" s="4">
        <f t="shared" si="22"/>
        <v>1.6243646967204262</v>
      </c>
    </row>
    <row r="261" spans="80:85" x14ac:dyDescent="0.25">
      <c r="CB261">
        <f t="shared" si="18"/>
        <v>76.099999999999824</v>
      </c>
      <c r="CC261">
        <v>24.499999999999901</v>
      </c>
      <c r="CD261" s="4">
        <f t="shared" si="19"/>
        <v>1.2484348798549295E-2</v>
      </c>
      <c r="CE261" s="4">
        <f t="shared" si="20"/>
        <v>0.74906092791295775</v>
      </c>
      <c r="CF261" s="4">
        <f t="shared" si="21"/>
        <v>0.18726523197823944</v>
      </c>
      <c r="CG261" s="4">
        <f t="shared" si="22"/>
        <v>1.6075060623050488</v>
      </c>
    </row>
    <row r="262" spans="80:85" x14ac:dyDescent="0.25">
      <c r="CB262">
        <f t="shared" si="18"/>
        <v>76.279999999999816</v>
      </c>
      <c r="CC262">
        <v>24.599999999999898</v>
      </c>
      <c r="CD262" s="4">
        <f t="shared" si="19"/>
        <v>1.2614572991797204E-2</v>
      </c>
      <c r="CE262" s="4">
        <f t="shared" si="20"/>
        <v>0.75687437950783232</v>
      </c>
      <c r="CF262" s="4">
        <f t="shared" si="21"/>
        <v>0.18921859487695808</v>
      </c>
      <c r="CG262" s="4">
        <f t="shared" si="22"/>
        <v>1.5909112730687487</v>
      </c>
    </row>
    <row r="263" spans="80:85" x14ac:dyDescent="0.25">
      <c r="CB263">
        <f t="shared" si="18"/>
        <v>76.459999999999823</v>
      </c>
      <c r="CC263">
        <v>24.6999999999999</v>
      </c>
      <c r="CD263" s="4">
        <f t="shared" si="19"/>
        <v>1.274545010710869E-2</v>
      </c>
      <c r="CE263" s="4">
        <f t="shared" si="20"/>
        <v>0.76472700642652136</v>
      </c>
      <c r="CF263" s="4">
        <f t="shared" si="21"/>
        <v>0.19118175160663034</v>
      </c>
      <c r="CG263" s="4">
        <f t="shared" si="22"/>
        <v>1.5745749431324974</v>
      </c>
    </row>
    <row r="264" spans="80:85" x14ac:dyDescent="0.25">
      <c r="CB264">
        <f t="shared" si="18"/>
        <v>76.639999999999816</v>
      </c>
      <c r="CC264">
        <v>24.799999999999901</v>
      </c>
      <c r="CD264" s="4">
        <f t="shared" si="19"/>
        <v>1.2876978908587985E-2</v>
      </c>
      <c r="CE264" s="4">
        <f t="shared" si="20"/>
        <v>0.77261873451527907</v>
      </c>
      <c r="CF264" s="4">
        <f t="shared" si="21"/>
        <v>0.19315468362881977</v>
      </c>
      <c r="CG264" s="4">
        <f t="shared" si="22"/>
        <v>1.5584918263875109</v>
      </c>
    </row>
    <row r="265" spans="80:85" x14ac:dyDescent="0.25">
      <c r="CB265">
        <f t="shared" si="18"/>
        <v>76.819999999999823</v>
      </c>
      <c r="CC265">
        <v>24.899999999999899</v>
      </c>
      <c r="CD265" s="4">
        <f t="shared" si="19"/>
        <v>1.3009158108259353E-2</v>
      </c>
      <c r="CE265" s="4">
        <f t="shared" si="20"/>
        <v>0.78054948649556111</v>
      </c>
      <c r="CF265" s="4">
        <f t="shared" si="21"/>
        <v>0.19513737162389028</v>
      </c>
      <c r="CG265" s="4">
        <f t="shared" si="22"/>
        <v>1.5426568122696118</v>
      </c>
    </row>
    <row r="266" spans="80:85" x14ac:dyDescent="0.25">
      <c r="CB266">
        <f t="shared" si="18"/>
        <v>76.999999999999829</v>
      </c>
      <c r="CC266">
        <v>24.999999999999901</v>
      </c>
      <c r="CD266" s="4">
        <f t="shared" si="19"/>
        <v>1.3141986363912938E-2</v>
      </c>
      <c r="CE266" s="4">
        <f t="shared" si="20"/>
        <v>0.78851918183477621</v>
      </c>
      <c r="CF266" s="4">
        <f t="shared" si="21"/>
        <v>0.19712979545869405</v>
      </c>
      <c r="CG266" s="4">
        <f t="shared" si="22"/>
        <v>1.5270649216853576</v>
      </c>
    </row>
    <row r="267" spans="80:85" x14ac:dyDescent="0.25">
      <c r="CB267">
        <f t="shared" si="18"/>
        <v>77.179999999999808</v>
      </c>
      <c r="CC267">
        <v>25.099999999999898</v>
      </c>
      <c r="CD267" s="4">
        <f t="shared" si="19"/>
        <v>1.3275462276862953E-2</v>
      </c>
      <c r="CE267" s="4">
        <f t="shared" si="20"/>
        <v>0.79652773661177712</v>
      </c>
      <c r="CF267" s="4">
        <f t="shared" si="21"/>
        <v>0.19913193415294428</v>
      </c>
      <c r="CG267" s="4">
        <f t="shared" si="22"/>
        <v>1.5117113030839826</v>
      </c>
    </row>
    <row r="268" spans="80:85" x14ac:dyDescent="0.25">
      <c r="CB268">
        <f t="shared" ref="CB268:CB331" si="23">(1.8*CC268)+32</f>
        <v>77.359999999999815</v>
      </c>
      <c r="CC268">
        <v>25.1999999999999</v>
      </c>
      <c r="CD268" s="4">
        <f t="shared" ref="CD268:CD331" si="24">(((0.0356*(($CC268+273.15)-278.5))*(1-EXP(0.34*(($CC268+273.15)-319.6)))*(((0.985-0.921)*(1-EXP(263.64*(0.985-0.998))))^0.5))/((LN(10))^0.5))^2</f>
        <v>1.3409584389614091E-2</v>
      </c>
      <c r="CE268" s="4">
        <f t="shared" ref="CE268:CE331" si="25">CD268*60</f>
        <v>0.80457506337684548</v>
      </c>
      <c r="CF268" s="4">
        <f t="shared" ref="CF268:CF331" si="26">CE268/4</f>
        <v>0.20114376584421137</v>
      </c>
      <c r="CG268" s="4">
        <f t="shared" si="22"/>
        <v>1.4965912286694141</v>
      </c>
    </row>
    <row r="269" spans="80:85" x14ac:dyDescent="0.25">
      <c r="CB269">
        <f t="shared" si="23"/>
        <v>77.539999999999822</v>
      </c>
      <c r="CC269">
        <v>25.299999999999901</v>
      </c>
      <c r="CD269" s="4">
        <f t="shared" si="24"/>
        <v>1.3544351183434292E-2</v>
      </c>
      <c r="CE269" s="4">
        <f t="shared" si="25"/>
        <v>0.81266107100605756</v>
      </c>
      <c r="CF269" s="4">
        <f t="shared" si="26"/>
        <v>0.20316526775151439</v>
      </c>
      <c r="CG269" s="4">
        <f t="shared" ref="CG269:CG332" si="27">LOG10(2)/CF269</f>
        <v>1.4817000907466249</v>
      </c>
    </row>
    <row r="270" spans="80:85" x14ac:dyDescent="0.25">
      <c r="CB270">
        <f t="shared" si="23"/>
        <v>77.719999999999828</v>
      </c>
      <c r="CC270">
        <v>25.399999999999899</v>
      </c>
      <c r="CD270" s="4">
        <f t="shared" si="24"/>
        <v>1.3679761075827912E-2</v>
      </c>
      <c r="CE270" s="4">
        <f t="shared" si="25"/>
        <v>0.82078566454967472</v>
      </c>
      <c r="CF270" s="4">
        <f t="shared" si="26"/>
        <v>0.20519641613741868</v>
      </c>
      <c r="CG270" s="4">
        <f t="shared" si="27"/>
        <v>1.4670333981972834</v>
      </c>
    </row>
    <row r="271" spans="80:85" x14ac:dyDescent="0.25">
      <c r="CB271">
        <f t="shared" si="23"/>
        <v>77.899999999999821</v>
      </c>
      <c r="CC271">
        <v>25.499999999999901</v>
      </c>
      <c r="CD271" s="4">
        <f t="shared" si="24"/>
        <v>1.3815812417907237E-2</v>
      </c>
      <c r="CE271" s="4">
        <f t="shared" si="25"/>
        <v>0.82894874507443417</v>
      </c>
      <c r="CF271" s="4">
        <f t="shared" si="26"/>
        <v>0.20723718626860854</v>
      </c>
      <c r="CG271" s="4">
        <f t="shared" si="27"/>
        <v>1.4525867730794413</v>
      </c>
    </row>
    <row r="272" spans="80:85" x14ac:dyDescent="0.25">
      <c r="CB272">
        <f t="shared" si="23"/>
        <v>78.079999999999814</v>
      </c>
      <c r="CC272">
        <v>25.599999999999898</v>
      </c>
      <c r="CD272" s="4">
        <f t="shared" si="24"/>
        <v>1.3952503491657468E-2</v>
      </c>
      <c r="CE272" s="4">
        <f t="shared" si="25"/>
        <v>0.83715020949944807</v>
      </c>
      <c r="CF272" s="4">
        <f t="shared" si="26"/>
        <v>0.20928755237486202</v>
      </c>
      <c r="CG272" s="4">
        <f t="shared" si="27"/>
        <v>1.4383559473465302</v>
      </c>
    </row>
    <row r="273" spans="80:85" x14ac:dyDescent="0.25">
      <c r="CB273">
        <f t="shared" si="23"/>
        <v>78.25999999999982</v>
      </c>
      <c r="CC273">
        <v>25.6999999999999</v>
      </c>
      <c r="CD273" s="4">
        <f t="shared" si="24"/>
        <v>1.4089832507090234E-2</v>
      </c>
      <c r="CE273" s="4">
        <f t="shared" si="25"/>
        <v>0.84538995042541409</v>
      </c>
      <c r="CF273" s="4">
        <f t="shared" si="26"/>
        <v>0.21134748760635352</v>
      </c>
      <c r="CG273" s="4">
        <f t="shared" si="27"/>
        <v>1.4243367596811292</v>
      </c>
    </row>
    <row r="274" spans="80:85" x14ac:dyDescent="0.25">
      <c r="CB274">
        <f t="shared" si="23"/>
        <v>78.439999999999827</v>
      </c>
      <c r="CC274">
        <v>25.799999999999901</v>
      </c>
      <c r="CD274" s="4">
        <f t="shared" si="24"/>
        <v>1.4227797599283139E-2</v>
      </c>
      <c r="CE274" s="4">
        <f t="shared" si="25"/>
        <v>0.85366785595698835</v>
      </c>
      <c r="CF274" s="4">
        <f t="shared" si="26"/>
        <v>0.21341696398924709</v>
      </c>
      <c r="CG274" s="4">
        <f t="shared" si="27"/>
        <v>1.4105251524389057</v>
      </c>
    </row>
    <row r="275" spans="80:85" x14ac:dyDescent="0.25">
      <c r="CB275">
        <f t="shared" si="23"/>
        <v>78.61999999999982</v>
      </c>
      <c r="CC275">
        <v>25.899999999999899</v>
      </c>
      <c r="CD275" s="4">
        <f t="shared" si="24"/>
        <v>1.4366396825298453E-2</v>
      </c>
      <c r="CE275" s="4">
        <f t="shared" si="25"/>
        <v>0.86198380951790721</v>
      </c>
      <c r="CF275" s="4">
        <f t="shared" si="26"/>
        <v>0.2154959523794768</v>
      </c>
      <c r="CG275" s="4">
        <f t="shared" si="27"/>
        <v>1.3969171686987585</v>
      </c>
    </row>
    <row r="276" spans="80:85" x14ac:dyDescent="0.25">
      <c r="CB276" s="6">
        <f t="shared" si="23"/>
        <v>78.799999999999812</v>
      </c>
      <c r="CC276" s="6">
        <v>25.999999999999901</v>
      </c>
      <c r="CD276" s="4">
        <f t="shared" si="24"/>
        <v>1.4505628160978086E-2</v>
      </c>
      <c r="CE276" s="4">
        <f t="shared" si="25"/>
        <v>0.87033768965868519</v>
      </c>
      <c r="CF276" s="4">
        <f t="shared" si="26"/>
        <v>0.2175844224146713</v>
      </c>
      <c r="CG276" s="4">
        <f t="shared" si="27"/>
        <v>1.3835089494149528</v>
      </c>
    </row>
    <row r="277" spans="80:85" x14ac:dyDescent="0.25">
      <c r="CB277">
        <f t="shared" si="23"/>
        <v>78.979999999999819</v>
      </c>
      <c r="CC277">
        <v>26.099999999999898</v>
      </c>
      <c r="CD277" s="4">
        <f t="shared" si="24"/>
        <v>1.4645489497609306E-2</v>
      </c>
      <c r="CE277" s="4">
        <f t="shared" si="25"/>
        <v>0.87872936985655836</v>
      </c>
      <c r="CF277" s="4">
        <f t="shared" si="26"/>
        <v>0.21968234246413959</v>
      </c>
      <c r="CG277" s="4">
        <f t="shared" si="27"/>
        <v>1.3702967306674663</v>
      </c>
    </row>
    <row r="278" spans="80:85" x14ac:dyDescent="0.25">
      <c r="CB278">
        <f t="shared" si="23"/>
        <v>79.159999999999826</v>
      </c>
      <c r="CC278">
        <v>26.1999999999999</v>
      </c>
      <c r="CD278" s="4">
        <f t="shared" si="24"/>
        <v>1.4785978638455067E-2</v>
      </c>
      <c r="CE278" s="4">
        <f t="shared" si="25"/>
        <v>0.88715871830730397</v>
      </c>
      <c r="CF278" s="4">
        <f t="shared" si="26"/>
        <v>0.22178967957682599</v>
      </c>
      <c r="CG278" s="4">
        <f t="shared" si="27"/>
        <v>1.3572768410069642</v>
      </c>
    </row>
    <row r="279" spans="80:85" x14ac:dyDescent="0.25">
      <c r="CB279">
        <f t="shared" si="23"/>
        <v>79.339999999999833</v>
      </c>
      <c r="CC279">
        <v>26.299999999999901</v>
      </c>
      <c r="CD279" s="4">
        <f t="shared" si="24"/>
        <v>1.4927093295145813E-2</v>
      </c>
      <c r="CE279" s="4">
        <f t="shared" si="25"/>
        <v>0.89562559770874883</v>
      </c>
      <c r="CF279" s="4">
        <f t="shared" si="26"/>
        <v>0.22390639942718721</v>
      </c>
      <c r="CG279" s="4">
        <f t="shared" si="27"/>
        <v>1.3444456988906832</v>
      </c>
    </row>
    <row r="280" spans="80:85" x14ac:dyDescent="0.25">
      <c r="CB280">
        <f t="shared" si="23"/>
        <v>79.519999999999811</v>
      </c>
      <c r="CC280">
        <v>26.399999999999899</v>
      </c>
      <c r="CD280" s="4">
        <f t="shared" si="24"/>
        <v>1.5068831083924681E-2</v>
      </c>
      <c r="CE280" s="4">
        <f t="shared" si="25"/>
        <v>0.90412986503548087</v>
      </c>
      <c r="CF280" s="4">
        <f t="shared" si="26"/>
        <v>0.22603246625887022</v>
      </c>
      <c r="CG280" s="4">
        <f t="shared" si="27"/>
        <v>1.3317998102061051</v>
      </c>
    </row>
    <row r="281" spans="80:85" x14ac:dyDescent="0.25">
      <c r="CB281">
        <f t="shared" si="23"/>
        <v>79.699999999999818</v>
      </c>
      <c r="CC281">
        <v>26.499999999999901</v>
      </c>
      <c r="CD281" s="4">
        <f t="shared" si="24"/>
        <v>1.5211189521742536E-2</v>
      </c>
      <c r="CE281" s="4">
        <f t="shared" si="25"/>
        <v>0.91267137130455223</v>
      </c>
      <c r="CF281" s="4">
        <f t="shared" si="26"/>
        <v>0.22816784282613806</v>
      </c>
      <c r="CG281" s="4">
        <f t="shared" si="27"/>
        <v>1.3193357658789959</v>
      </c>
    </row>
    <row r="282" spans="80:85" x14ac:dyDescent="0.25">
      <c r="CB282">
        <f t="shared" si="23"/>
        <v>79.879999999999825</v>
      </c>
      <c r="CC282">
        <v>26.599999999999898</v>
      </c>
      <c r="CD282" s="4">
        <f t="shared" si="24"/>
        <v>1.535416602219594E-2</v>
      </c>
      <c r="CE282" s="4">
        <f t="shared" si="25"/>
        <v>0.92124996133175641</v>
      </c>
      <c r="CF282" s="4">
        <f t="shared" si="26"/>
        <v>0.2303124903329391</v>
      </c>
      <c r="CG282" s="4">
        <f t="shared" si="27"/>
        <v>1.3070502395628352</v>
      </c>
    </row>
    <row r="283" spans="80:85" x14ac:dyDescent="0.25">
      <c r="CB283">
        <f t="shared" si="23"/>
        <v>80.059999999999818</v>
      </c>
      <c r="CC283">
        <v>26.6999999999999</v>
      </c>
      <c r="CD283" s="4">
        <f t="shared" si="24"/>
        <v>1.5497757891301152E-2</v>
      </c>
      <c r="CE283" s="4">
        <f t="shared" si="25"/>
        <v>0.92986547347806914</v>
      </c>
      <c r="CF283" s="4">
        <f t="shared" si="26"/>
        <v>0.23246636836951728</v>
      </c>
      <c r="CG283" s="4">
        <f t="shared" si="27"/>
        <v>1.2949399854067427</v>
      </c>
    </row>
    <row r="284" spans="80:85" x14ac:dyDescent="0.25">
      <c r="CB284">
        <f t="shared" si="23"/>
        <v>80.239999999999824</v>
      </c>
      <c r="CC284">
        <v>26.799999999999901</v>
      </c>
      <c r="CD284" s="4">
        <f t="shared" si="24"/>
        <v>1.5641962323099744E-2</v>
      </c>
      <c r="CE284" s="4">
        <f t="shared" si="25"/>
        <v>0.9385177393859846</v>
      </c>
      <c r="CF284" s="4">
        <f t="shared" si="26"/>
        <v>0.23462943484649615</v>
      </c>
      <c r="CG284" s="4">
        <f t="shared" si="27"/>
        <v>1.2830018358989226</v>
      </c>
    </row>
    <row r="285" spans="80:85" x14ac:dyDescent="0.25">
      <c r="CB285">
        <f t="shared" si="23"/>
        <v>80.419999999999817</v>
      </c>
      <c r="CC285">
        <v>26.899999999999899</v>
      </c>
      <c r="CD285" s="4">
        <f t="shared" si="24"/>
        <v>1.5786776395086733E-2</v>
      </c>
      <c r="CE285" s="4">
        <f t="shared" si="25"/>
        <v>0.94720658370520394</v>
      </c>
      <c r="CF285" s="4">
        <f t="shared" si="26"/>
        <v>0.23680164592630099</v>
      </c>
      <c r="CG285" s="4">
        <f t="shared" si="27"/>
        <v>1.2712326997831331</v>
      </c>
    </row>
    <row r="286" spans="80:85" x14ac:dyDescent="0.25">
      <c r="CB286">
        <f t="shared" si="23"/>
        <v>80.599999999999824</v>
      </c>
      <c r="CC286">
        <v>26.999999999999901</v>
      </c>
      <c r="CD286" s="4">
        <f t="shared" si="24"/>
        <v>1.5932197063456353E-2</v>
      </c>
      <c r="CE286" s="4">
        <f t="shared" si="25"/>
        <v>0.95593182380738118</v>
      </c>
      <c r="CF286" s="4">
        <f t="shared" si="26"/>
        <v>0.23898295595184529</v>
      </c>
      <c r="CG286" s="4">
        <f t="shared" si="27"/>
        <v>1.2596295600454381</v>
      </c>
    </row>
    <row r="287" spans="80:85" x14ac:dyDescent="0.25">
      <c r="CB287">
        <f t="shared" si="23"/>
        <v>80.779999999999816</v>
      </c>
      <c r="CC287">
        <v>27.099999999999898</v>
      </c>
      <c r="CD287" s="4">
        <f t="shared" si="24"/>
        <v>1.6078221158157473E-2</v>
      </c>
      <c r="CE287" s="4">
        <f t="shared" si="25"/>
        <v>0.96469326948944845</v>
      </c>
      <c r="CF287" s="4">
        <f t="shared" si="26"/>
        <v>0.24117331737236211</v>
      </c>
      <c r="CG287" s="4">
        <f t="shared" si="27"/>
        <v>1.2481894719688362</v>
      </c>
    </row>
    <row r="288" spans="80:85" x14ac:dyDescent="0.25">
      <c r="CB288">
        <f t="shared" si="23"/>
        <v>80.959999999999823</v>
      </c>
      <c r="CC288">
        <v>27.1999999999999</v>
      </c>
      <c r="CD288" s="4">
        <f t="shared" si="24"/>
        <v>1.6224845377750433E-2</v>
      </c>
      <c r="CE288" s="4">
        <f t="shared" si="25"/>
        <v>0.97349072266502601</v>
      </c>
      <c r="CF288" s="4">
        <f t="shared" si="26"/>
        <v>0.2433726806662565</v>
      </c>
      <c r="CG288" s="4">
        <f t="shared" si="27"/>
        <v>1.2369095612534742</v>
      </c>
    </row>
    <row r="289" spans="80:85" x14ac:dyDescent="0.25">
      <c r="CB289">
        <f t="shared" si="23"/>
        <v>81.139999999999816</v>
      </c>
      <c r="CC289">
        <v>27.299999999999901</v>
      </c>
      <c r="CD289" s="4">
        <f t="shared" si="24"/>
        <v>1.6372066284059555E-2</v>
      </c>
      <c r="CE289" s="4">
        <f t="shared" si="25"/>
        <v>0.98232397704357333</v>
      </c>
      <c r="CF289" s="4">
        <f t="shared" si="26"/>
        <v>0.24558099426089333</v>
      </c>
      <c r="CG289" s="4">
        <f t="shared" si="27"/>
        <v>1.2257870222000222</v>
      </c>
    </row>
    <row r="290" spans="80:85" x14ac:dyDescent="0.25">
      <c r="CB290">
        <f t="shared" si="23"/>
        <v>81.319999999999823</v>
      </c>
      <c r="CC290">
        <v>27.399999999999899</v>
      </c>
      <c r="CD290" s="4">
        <f t="shared" si="24"/>
        <v>1.6519880296610868E-2</v>
      </c>
      <c r="CE290" s="4">
        <f t="shared" si="25"/>
        <v>0.99119281779665214</v>
      </c>
      <c r="CF290" s="4">
        <f t="shared" si="26"/>
        <v>0.24779820444916303</v>
      </c>
      <c r="CG290" s="4">
        <f t="shared" si="27"/>
        <v>1.2148191159542439</v>
      </c>
    </row>
    <row r="291" spans="80:85" x14ac:dyDescent="0.25">
      <c r="CB291">
        <f t="shared" si="23"/>
        <v>81.499999999999829</v>
      </c>
      <c r="CC291">
        <v>27.499999999999901</v>
      </c>
      <c r="CD291" s="4">
        <f t="shared" si="24"/>
        <v>1.666828368684883E-2</v>
      </c>
      <c r="CE291" s="4">
        <f t="shared" si="25"/>
        <v>1.0000970212109299</v>
      </c>
      <c r="CF291" s="4">
        <f t="shared" si="26"/>
        <v>0.25002425530273248</v>
      </c>
      <c r="CG291" s="4">
        <f t="shared" si="27"/>
        <v>1.2040031688105233</v>
      </c>
    </row>
    <row r="292" spans="80:85" x14ac:dyDescent="0.25">
      <c r="CB292">
        <f t="shared" si="23"/>
        <v>81.679999999999808</v>
      </c>
      <c r="CC292">
        <v>27.599999999999898</v>
      </c>
      <c r="CD292" s="4">
        <f t="shared" si="24"/>
        <v>1.6817272572122514E-2</v>
      </c>
      <c r="CE292" s="4">
        <f t="shared" si="25"/>
        <v>1.0090363543273508</v>
      </c>
      <c r="CF292" s="4">
        <f t="shared" si="26"/>
        <v>0.25225908858183771</v>
      </c>
      <c r="CG292" s="4">
        <f t="shared" si="27"/>
        <v>1.1933365705724464</v>
      </c>
    </row>
    <row r="293" spans="80:85" x14ac:dyDescent="0.25">
      <c r="CB293">
        <f t="shared" si="23"/>
        <v>81.859999999999815</v>
      </c>
      <c r="CC293">
        <v>27.6999999999999</v>
      </c>
      <c r="CD293" s="4">
        <f t="shared" si="24"/>
        <v>1.6966842909431484E-2</v>
      </c>
      <c r="CE293" s="4">
        <f t="shared" si="25"/>
        <v>1.0180105745658889</v>
      </c>
      <c r="CF293" s="4">
        <f t="shared" si="26"/>
        <v>0.25450264364147224</v>
      </c>
      <c r="CG293" s="4">
        <f t="shared" si="27"/>
        <v>1.1828167729685899</v>
      </c>
    </row>
    <row r="294" spans="80:85" x14ac:dyDescent="0.25">
      <c r="CB294">
        <f t="shared" si="23"/>
        <v>82.039999999999822</v>
      </c>
      <c r="CC294">
        <v>27.799999999999901</v>
      </c>
      <c r="CD294" s="4">
        <f t="shared" si="24"/>
        <v>1.711699048892424E-2</v>
      </c>
      <c r="CE294" s="4">
        <f t="shared" si="25"/>
        <v>1.0270194293354544</v>
      </c>
      <c r="CF294" s="4">
        <f t="shared" si="26"/>
        <v>0.25675485733386361</v>
      </c>
      <c r="CG294" s="4">
        <f t="shared" si="27"/>
        <v>1.1724412881215553</v>
      </c>
    </row>
    <row r="295" spans="80:85" x14ac:dyDescent="0.25">
      <c r="CB295">
        <f t="shared" si="23"/>
        <v>82.219999999999828</v>
      </c>
      <c r="CC295">
        <v>27.899999999999899</v>
      </c>
      <c r="CD295" s="4">
        <f t="shared" si="24"/>
        <v>1.7267710927136977E-2</v>
      </c>
      <c r="CE295" s="4">
        <f t="shared" si="25"/>
        <v>1.0360626556282186</v>
      </c>
      <c r="CF295" s="4">
        <f t="shared" si="26"/>
        <v>0.25901566390705466</v>
      </c>
      <c r="CG295" s="4">
        <f t="shared" si="27"/>
        <v>1.1622076870686979</v>
      </c>
    </row>
    <row r="296" spans="80:85" x14ac:dyDescent="0.25">
      <c r="CB296">
        <f t="shared" si="23"/>
        <v>82.399999999999821</v>
      </c>
      <c r="CC296">
        <v>27.999999999999901</v>
      </c>
      <c r="CD296" s="4">
        <f t="shared" si="24"/>
        <v>1.7418999659964712E-2</v>
      </c>
      <c r="CE296" s="4">
        <f t="shared" si="25"/>
        <v>1.0451399795978826</v>
      </c>
      <c r="CF296" s="4">
        <f t="shared" si="26"/>
        <v>0.26128499489947066</v>
      </c>
      <c r="CG296" s="4">
        <f t="shared" si="27"/>
        <v>1.1521135983327417</v>
      </c>
    </row>
    <row r="297" spans="80:85" x14ac:dyDescent="0.25">
      <c r="CB297">
        <f t="shared" si="23"/>
        <v>82.579999999999814</v>
      </c>
      <c r="CC297">
        <v>28.099999999999898</v>
      </c>
      <c r="CD297" s="4">
        <f t="shared" si="24"/>
        <v>1.7570851935353845E-2</v>
      </c>
      <c r="CE297" s="4">
        <f t="shared" si="25"/>
        <v>1.0542511161212307</v>
      </c>
      <c r="CF297" s="4">
        <f t="shared" si="26"/>
        <v>0.26356277903030767</v>
      </c>
      <c r="CG297" s="4">
        <f t="shared" si="27"/>
        <v>1.1421567065407408</v>
      </c>
    </row>
    <row r="298" spans="80:85" x14ac:dyDescent="0.25">
      <c r="CB298">
        <f t="shared" si="23"/>
        <v>82.75999999999982</v>
      </c>
      <c r="CC298">
        <v>28.1999999999999</v>
      </c>
      <c r="CD298" s="4">
        <f t="shared" si="24"/>
        <v>1.7723262805704153E-2</v>
      </c>
      <c r="CE298" s="4">
        <f t="shared" si="25"/>
        <v>1.0633957683422492</v>
      </c>
      <c r="CF298" s="4">
        <f t="shared" si="26"/>
        <v>0.26584894208556231</v>
      </c>
      <c r="CG298" s="4">
        <f t="shared" si="27"/>
        <v>1.132334751089948</v>
      </c>
    </row>
    <row r="299" spans="80:85" x14ac:dyDescent="0.25">
      <c r="CB299">
        <f t="shared" si="23"/>
        <v>82.939999999999827</v>
      </c>
      <c r="CC299">
        <v>28.299999999999901</v>
      </c>
      <c r="CD299" s="4">
        <f t="shared" si="24"/>
        <v>1.7876227119971555E-2</v>
      </c>
      <c r="CE299" s="4">
        <f t="shared" si="25"/>
        <v>1.0725736271982933</v>
      </c>
      <c r="CF299" s="4">
        <f t="shared" si="26"/>
        <v>0.26814340679957333</v>
      </c>
      <c r="CG299" s="4">
        <f t="shared" si="27"/>
        <v>1.1226455248589771</v>
      </c>
    </row>
    <row r="300" spans="80:85" x14ac:dyDescent="0.25">
      <c r="CB300">
        <f t="shared" si="23"/>
        <v>83.11999999999982</v>
      </c>
      <c r="CC300">
        <v>28.399999999999899</v>
      </c>
      <c r="CD300" s="4">
        <f t="shared" si="24"/>
        <v>1.8029739515457319E-2</v>
      </c>
      <c r="CE300" s="4">
        <f t="shared" si="25"/>
        <v>1.0817843709274391</v>
      </c>
      <c r="CF300" s="4">
        <f t="shared" si="26"/>
        <v>0.27044609273185977</v>
      </c>
      <c r="CG300" s="4">
        <f t="shared" si="27"/>
        <v>1.1130868729630514</v>
      </c>
    </row>
    <row r="301" spans="80:85" x14ac:dyDescent="0.25">
      <c r="CB301">
        <f t="shared" si="23"/>
        <v>83.299999999999812</v>
      </c>
      <c r="CC301">
        <v>28.499999999999901</v>
      </c>
      <c r="CD301" s="4">
        <f t="shared" si="24"/>
        <v>1.8183794409273969E-2</v>
      </c>
      <c r="CE301" s="4">
        <f t="shared" si="25"/>
        <v>1.0910276645564381</v>
      </c>
      <c r="CF301" s="4">
        <f t="shared" si="26"/>
        <v>0.27275691613910952</v>
      </c>
      <c r="CG301" s="4">
        <f t="shared" si="27"/>
        <v>1.1036566915518726</v>
      </c>
    </row>
    <row r="302" spans="80:85" x14ac:dyDescent="0.25">
      <c r="CB302">
        <f t="shared" si="23"/>
        <v>83.479999999999819</v>
      </c>
      <c r="CC302">
        <v>28.599999999999898</v>
      </c>
      <c r="CD302" s="4">
        <f t="shared" si="24"/>
        <v>1.8338385989474522E-2</v>
      </c>
      <c r="CE302" s="4">
        <f t="shared" si="25"/>
        <v>1.1003031593684713</v>
      </c>
      <c r="CF302" s="4">
        <f t="shared" si="26"/>
        <v>0.27507578984211783</v>
      </c>
      <c r="CG302" s="4">
        <f t="shared" si="27"/>
        <v>1.0943529266489065</v>
      </c>
    </row>
    <row r="303" spans="80:85" x14ac:dyDescent="0.25">
      <c r="CB303">
        <f t="shared" si="23"/>
        <v>83.659999999999826</v>
      </c>
      <c r="CC303">
        <v>28.6999999999999</v>
      </c>
      <c r="CD303" s="4">
        <f t="shared" si="24"/>
        <v>1.8493508205831472E-2</v>
      </c>
      <c r="CE303" s="4">
        <f t="shared" si="25"/>
        <v>1.1096104923498884</v>
      </c>
      <c r="CF303" s="4">
        <f t="shared" si="26"/>
        <v>0.2774026230874721</v>
      </c>
      <c r="CG303" s="4">
        <f t="shared" si="27"/>
        <v>1.0851735730309182</v>
      </c>
    </row>
    <row r="304" spans="80:85" x14ac:dyDescent="0.25">
      <c r="CB304">
        <f t="shared" si="23"/>
        <v>83.839999999999833</v>
      </c>
      <c r="CC304">
        <v>28.799999999999901</v>
      </c>
      <c r="CD304" s="4">
        <f t="shared" si="24"/>
        <v>1.8649154760254229E-2</v>
      </c>
      <c r="CE304" s="4">
        <f t="shared" si="25"/>
        <v>1.1189492856152536</v>
      </c>
      <c r="CF304" s="4">
        <f t="shared" si="26"/>
        <v>0.27973732140381341</v>
      </c>
      <c r="CG304" s="4">
        <f t="shared" si="27"/>
        <v>1.0761166731464868</v>
      </c>
    </row>
    <row r="305" spans="80:85" x14ac:dyDescent="0.25">
      <c r="CB305">
        <f t="shared" si="23"/>
        <v>84.019999999999811</v>
      </c>
      <c r="CC305">
        <v>28.899999999999899</v>
      </c>
      <c r="CD305" s="4">
        <f t="shared" si="24"/>
        <v>1.8805319096828654E-2</v>
      </c>
      <c r="CE305" s="4">
        <f t="shared" si="25"/>
        <v>1.1283191458097193</v>
      </c>
      <c r="CF305" s="4">
        <f t="shared" si="26"/>
        <v>0.28207978645242981</v>
      </c>
      <c r="CG305" s="4">
        <f t="shared" si="27"/>
        <v>1.067180316072549</v>
      </c>
    </row>
    <row r="306" spans="80:85" x14ac:dyDescent="0.25">
      <c r="CB306">
        <f t="shared" si="23"/>
        <v>84.199999999999818</v>
      </c>
      <c r="CC306">
        <v>28.999999999999901</v>
      </c>
      <c r="CD306" s="4">
        <f t="shared" si="24"/>
        <v>1.896199439146648E-2</v>
      </c>
      <c r="CE306" s="4">
        <f t="shared" si="25"/>
        <v>1.1377196634879887</v>
      </c>
      <c r="CF306" s="4">
        <f t="shared" si="26"/>
        <v>0.28442991587199717</v>
      </c>
      <c r="CG306" s="4">
        <f t="shared" si="27"/>
        <v>1.0583626365078089</v>
      </c>
    </row>
    <row r="307" spans="80:85" x14ac:dyDescent="0.25">
      <c r="CB307">
        <f t="shared" si="23"/>
        <v>84.379999999999825</v>
      </c>
      <c r="CC307">
        <v>29.099999999999898</v>
      </c>
      <c r="CD307" s="4">
        <f t="shared" si="24"/>
        <v>1.911917354114907E-2</v>
      </c>
      <c r="CE307" s="4">
        <f t="shared" si="25"/>
        <v>1.1471504124689442</v>
      </c>
      <c r="CF307" s="4">
        <f t="shared" si="26"/>
        <v>0.28678760311723606</v>
      </c>
      <c r="CG307" s="4">
        <f t="shared" si="27"/>
        <v>1.0496618138020526</v>
      </c>
    </row>
    <row r="308" spans="80:85" x14ac:dyDescent="0.25">
      <c r="CB308">
        <f t="shared" si="23"/>
        <v>84.559999999999818</v>
      </c>
      <c r="CC308">
        <v>29.1999999999999</v>
      </c>
      <c r="CD308" s="4">
        <f t="shared" si="24"/>
        <v>1.9276849152749142E-2</v>
      </c>
      <c r="CE308" s="4">
        <f t="shared" si="25"/>
        <v>1.1566109491649486</v>
      </c>
      <c r="CF308" s="4">
        <f t="shared" si="26"/>
        <v>0.28915273729123714</v>
      </c>
      <c r="CG308" s="4">
        <f t="shared" si="27"/>
        <v>1.0410760710204905</v>
      </c>
    </row>
    <row r="309" spans="80:85" x14ac:dyDescent="0.25">
      <c r="CB309">
        <f t="shared" si="23"/>
        <v>84.739999999999824</v>
      </c>
      <c r="CC309">
        <v>29.299999999999901</v>
      </c>
      <c r="CD309" s="4">
        <f t="shared" si="24"/>
        <v>1.943501353141687E-2</v>
      </c>
      <c r="CE309" s="4">
        <f t="shared" si="25"/>
        <v>1.1661008118850122</v>
      </c>
      <c r="CF309" s="4">
        <f t="shared" si="26"/>
        <v>0.29152520297125306</v>
      </c>
      <c r="CG309" s="4">
        <f t="shared" si="27"/>
        <v>1.0326036740420874</v>
      </c>
    </row>
    <row r="310" spans="80:85" x14ac:dyDescent="0.25">
      <c r="CB310">
        <f t="shared" si="23"/>
        <v>84.919999999999817</v>
      </c>
      <c r="CC310">
        <v>29.399999999999899</v>
      </c>
      <c r="CD310" s="4">
        <f t="shared" si="24"/>
        <v>1.9593658668511153E-2</v>
      </c>
      <c r="CE310" s="4">
        <f t="shared" si="25"/>
        <v>1.1756195201106692</v>
      </c>
      <c r="CF310" s="4">
        <f t="shared" si="26"/>
        <v>0.29390488002766729</v>
      </c>
      <c r="CG310" s="4">
        <f t="shared" si="27"/>
        <v>1.0242429306911922</v>
      </c>
    </row>
    <row r="311" spans="80:85" x14ac:dyDescent="0.25">
      <c r="CB311">
        <f t="shared" si="23"/>
        <v>85.099999999999824</v>
      </c>
      <c r="CC311">
        <v>29.499999999999901</v>
      </c>
      <c r="CD311" s="4">
        <f t="shared" si="24"/>
        <v>1.9752776229061336E-2</v>
      </c>
      <c r="CE311" s="4">
        <f t="shared" si="25"/>
        <v>1.1851665737436801</v>
      </c>
      <c r="CF311" s="4">
        <f t="shared" si="26"/>
        <v>0.29629164343592002</v>
      </c>
      <c r="CG311" s="4">
        <f t="shared" si="27"/>
        <v>1.0159921899015216</v>
      </c>
    </row>
    <row r="312" spans="80:85" x14ac:dyDescent="0.25">
      <c r="CB312">
        <f t="shared" si="23"/>
        <v>85.279999999999816</v>
      </c>
      <c r="CC312">
        <v>29.599999999999898</v>
      </c>
      <c r="CD312" s="4">
        <f t="shared" si="24"/>
        <v>1.9912357538740849E-2</v>
      </c>
      <c r="CE312" s="4">
        <f t="shared" si="25"/>
        <v>1.1947414523244508</v>
      </c>
      <c r="CF312" s="4">
        <f t="shared" si="26"/>
        <v>0.29868536308111271</v>
      </c>
      <c r="CG312" s="4">
        <f t="shared" si="27"/>
        <v>1.0078498409117951</v>
      </c>
    </row>
    <row r="313" spans="80:85" x14ac:dyDescent="0.25">
      <c r="CB313">
        <f t="shared" si="23"/>
        <v>85.459999999999823</v>
      </c>
      <c r="CC313">
        <v>29.6999999999999</v>
      </c>
      <c r="CD313" s="4">
        <f t="shared" si="24"/>
        <v>2.0072393570333635E-2</v>
      </c>
      <c r="CE313" s="4">
        <f t="shared" si="25"/>
        <v>1.2043436142200181</v>
      </c>
      <c r="CF313" s="4">
        <f t="shared" si="26"/>
        <v>0.30108590355500453</v>
      </c>
      <c r="CG313" s="4">
        <f t="shared" si="27"/>
        <v>0.99981431249233788</v>
      </c>
    </row>
    <row r="314" spans="80:85" x14ac:dyDescent="0.25">
      <c r="CB314">
        <f t="shared" si="23"/>
        <v>85.639999999999816</v>
      </c>
      <c r="CC314">
        <v>29.799999999999901</v>
      </c>
      <c r="CD314" s="4">
        <f t="shared" si="24"/>
        <v>2.0232874929676587E-2</v>
      </c>
      <c r="CE314" s="4">
        <f t="shared" si="25"/>
        <v>1.2139724957805953</v>
      </c>
      <c r="CF314" s="4">
        <f t="shared" si="26"/>
        <v>0.30349312394514882</v>
      </c>
      <c r="CG314" s="4">
        <f t="shared" si="27"/>
        <v>0.99188407220187036</v>
      </c>
    </row>
    <row r="315" spans="80:85" x14ac:dyDescent="0.25">
      <c r="CB315">
        <f t="shared" si="23"/>
        <v>85.819999999999823</v>
      </c>
      <c r="CC315">
        <v>29.899999999999899</v>
      </c>
      <c r="CD315" s="4">
        <f t="shared" si="24"/>
        <v>2.0393791841056094E-2</v>
      </c>
      <c r="CE315" s="4">
        <f t="shared" si="25"/>
        <v>1.2236275104633656</v>
      </c>
      <c r="CF315" s="4">
        <f t="shared" si="26"/>
        <v>0.3059068776158414</v>
      </c>
      <c r="CG315" s="4">
        <f t="shared" si="27"/>
        <v>0.98405762567396537</v>
      </c>
    </row>
    <row r="316" spans="80:85" x14ac:dyDescent="0.25">
      <c r="CB316">
        <f t="shared" si="23"/>
        <v>85.999999999999829</v>
      </c>
      <c r="CC316">
        <v>29.999999999999901</v>
      </c>
      <c r="CD316" s="4">
        <f t="shared" si="24"/>
        <v>2.0555134132040492E-2</v>
      </c>
      <c r="CE316" s="4">
        <f t="shared" si="25"/>
        <v>1.2333080479224297</v>
      </c>
      <c r="CF316" s="4">
        <f t="shared" si="26"/>
        <v>0.30832701198060741</v>
      </c>
      <c r="CG316" s="4">
        <f t="shared" si="27"/>
        <v>0.97633351593247641</v>
      </c>
    </row>
    <row r="317" spans="80:85" x14ac:dyDescent="0.25">
      <c r="CB317">
        <f t="shared" si="23"/>
        <v>86.179999999999808</v>
      </c>
      <c r="CC317">
        <v>30.099999999999898</v>
      </c>
      <c r="CD317" s="4">
        <f t="shared" si="24"/>
        <v>2.0716891217726775E-2</v>
      </c>
      <c r="CE317" s="4">
        <f t="shared" si="25"/>
        <v>1.2430134730636064</v>
      </c>
      <c r="CF317" s="4">
        <f t="shared" si="26"/>
        <v>0.31075336826590161</v>
      </c>
      <c r="CG317" s="4">
        <f t="shared" si="27"/>
        <v>0.96871032273542268</v>
      </c>
    </row>
    <row r="318" spans="80:85" x14ac:dyDescent="0.25">
      <c r="CB318">
        <f t="shared" si="23"/>
        <v>86.359999999999815</v>
      </c>
      <c r="CC318">
        <v>30.1999999999999</v>
      </c>
      <c r="CD318" s="4">
        <f t="shared" si="24"/>
        <v>2.0879052084379089E-2</v>
      </c>
      <c r="CE318" s="4">
        <f t="shared" si="25"/>
        <v>1.2527431250627454</v>
      </c>
      <c r="CF318" s="4">
        <f t="shared" si="26"/>
        <v>0.31318578126568636</v>
      </c>
      <c r="CG318" s="4">
        <f t="shared" si="27"/>
        <v>0.96118666194684943</v>
      </c>
    </row>
    <row r="319" spans="80:85" x14ac:dyDescent="0.25">
      <c r="CB319">
        <f t="shared" si="23"/>
        <v>86.539999999999822</v>
      </c>
      <c r="CC319">
        <v>30.299999999999901</v>
      </c>
      <c r="CD319" s="4">
        <f t="shared" si="24"/>
        <v>2.1041605272438972E-2</v>
      </c>
      <c r="CE319" s="4">
        <f t="shared" si="25"/>
        <v>1.2624963163463383</v>
      </c>
      <c r="CF319" s="4">
        <f t="shared" si="26"/>
        <v>0.31562407908658457</v>
      </c>
      <c r="CG319" s="4">
        <f t="shared" si="27"/>
        <v>0.95376118493608397</v>
      </c>
    </row>
    <row r="320" spans="80:85" x14ac:dyDescent="0.25">
      <c r="CB320">
        <f t="shared" si="23"/>
        <v>86.719999999999828</v>
      </c>
      <c r="CC320">
        <v>30.399999999999899</v>
      </c>
      <c r="CD320" s="4">
        <f t="shared" si="24"/>
        <v>2.1204538858881627E-2</v>
      </c>
      <c r="CE320" s="4">
        <f t="shared" si="25"/>
        <v>1.2722723315328976</v>
      </c>
      <c r="CF320" s="4">
        <f t="shared" si="26"/>
        <v>0.31806808288322441</v>
      </c>
      <c r="CG320" s="4">
        <f t="shared" si="27"/>
        <v>0.94643257800406655</v>
      </c>
    </row>
    <row r="321" spans="80:85" x14ac:dyDescent="0.25">
      <c r="CB321">
        <f t="shared" si="23"/>
        <v>86.899999999999821</v>
      </c>
      <c r="CC321">
        <v>30.499999999999901</v>
      </c>
      <c r="CD321" s="4">
        <f t="shared" si="24"/>
        <v>2.1367840438896637E-2</v>
      </c>
      <c r="CE321" s="4">
        <f t="shared" si="25"/>
        <v>1.2820704263337983</v>
      </c>
      <c r="CF321" s="4">
        <f t="shared" si="26"/>
        <v>0.32051760658344958</v>
      </c>
      <c r="CG321" s="4">
        <f t="shared" si="27"/>
        <v>0.93919956183625564</v>
      </c>
    </row>
    <row r="322" spans="80:85" x14ac:dyDescent="0.25">
      <c r="CB322">
        <f t="shared" si="23"/>
        <v>87.079999999999814</v>
      </c>
      <c r="CC322">
        <v>30.599999999999898</v>
      </c>
      <c r="CD322" s="4">
        <f t="shared" si="24"/>
        <v>2.1531497106867834E-2</v>
      </c>
      <c r="CE322" s="4">
        <f t="shared" si="25"/>
        <v>1.29188982641207</v>
      </c>
      <c r="CF322" s="4">
        <f t="shared" si="26"/>
        <v>0.32297245660301749</v>
      </c>
      <c r="CG322" s="4">
        <f t="shared" si="27"/>
        <v>0.93206089098177514</v>
      </c>
    </row>
    <row r="323" spans="80:85" x14ac:dyDescent="0.25">
      <c r="CB323">
        <f t="shared" si="23"/>
        <v>87.25999999999982</v>
      </c>
      <c r="CC323">
        <v>30.6999999999999</v>
      </c>
      <c r="CD323" s="4">
        <f t="shared" si="24"/>
        <v>2.1695495436625821E-2</v>
      </c>
      <c r="CE323" s="4">
        <f t="shared" si="25"/>
        <v>1.3017297261975493</v>
      </c>
      <c r="CF323" s="4">
        <f t="shared" si="26"/>
        <v>0.32543243154938734</v>
      </c>
      <c r="CG323" s="4">
        <f t="shared" si="27"/>
        <v>0.92501535335852703</v>
      </c>
    </row>
    <row r="324" spans="80:85" x14ac:dyDescent="0.25">
      <c r="CB324">
        <f t="shared" si="23"/>
        <v>87.439999999999827</v>
      </c>
      <c r="CC324">
        <v>30.799999999999901</v>
      </c>
      <c r="CD324" s="4">
        <f t="shared" si="24"/>
        <v>2.1859821460949495E-2</v>
      </c>
      <c r="CE324" s="4">
        <f t="shared" si="25"/>
        <v>1.3115892876569697</v>
      </c>
      <c r="CF324" s="4">
        <f t="shared" si="26"/>
        <v>0.32789732191424242</v>
      </c>
      <c r="CG324" s="4">
        <f t="shared" si="27"/>
        <v>0.91806176978387144</v>
      </c>
    </row>
    <row r="325" spans="80:85" x14ac:dyDescent="0.25">
      <c r="CB325">
        <f t="shared" si="23"/>
        <v>87.61999999999982</v>
      </c>
      <c r="CC325">
        <v>30.899999999999899</v>
      </c>
      <c r="CD325" s="4">
        <f t="shared" si="24"/>
        <v>2.2024460650286772E-2</v>
      </c>
      <c r="CE325" s="4">
        <f t="shared" si="25"/>
        <v>1.3214676390172062</v>
      </c>
      <c r="CF325" s="4">
        <f t="shared" si="26"/>
        <v>0.33036690975430155</v>
      </c>
      <c r="CG325" s="4">
        <f t="shared" si="27"/>
        <v>0.91119899353074241</v>
      </c>
    </row>
    <row r="326" spans="80:85" x14ac:dyDescent="0.25">
      <c r="CB326">
        <f t="shared" si="23"/>
        <v>87.799999999999812</v>
      </c>
      <c r="CC326">
        <v>30.999999999999901</v>
      </c>
      <c r="CD326" s="4">
        <f t="shared" si="24"/>
        <v>2.218939789066883E-2</v>
      </c>
      <c r="CE326" s="4">
        <f t="shared" si="25"/>
        <v>1.3313638734401299</v>
      </c>
      <c r="CF326" s="4">
        <f t="shared" si="26"/>
        <v>0.33284096836003246</v>
      </c>
      <c r="CG326" s="4">
        <f t="shared" si="27"/>
        <v>0.90442590990889837</v>
      </c>
    </row>
    <row r="327" spans="80:85" x14ac:dyDescent="0.25">
      <c r="CB327">
        <f t="shared" si="23"/>
        <v>87.979999999999819</v>
      </c>
      <c r="CC327">
        <v>31.099999999999898</v>
      </c>
      <c r="CD327" s="4">
        <f t="shared" si="24"/>
        <v>2.2354617460788602E-2</v>
      </c>
      <c r="CE327" s="4">
        <f t="shared" si="25"/>
        <v>1.3412770476473161</v>
      </c>
      <c r="CF327" s="4">
        <f t="shared" si="26"/>
        <v>0.33531926191182904</v>
      </c>
      <c r="CG327" s="4">
        <f t="shared" si="27"/>
        <v>0.89774143587115474</v>
      </c>
    </row>
    <row r="328" spans="80:85" x14ac:dyDescent="0.25">
      <c r="CB328">
        <f t="shared" si="23"/>
        <v>88.159999999999826</v>
      </c>
      <c r="CC328">
        <v>31.1999999999999</v>
      </c>
      <c r="CD328" s="4">
        <f t="shared" si="24"/>
        <v>2.2520103008212656E-2</v>
      </c>
      <c r="CE328" s="4">
        <f t="shared" si="25"/>
        <v>1.3512061804927593</v>
      </c>
      <c r="CF328" s="4">
        <f t="shared" si="26"/>
        <v>0.33780154512318983</v>
      </c>
      <c r="CG328" s="4">
        <f t="shared" si="27"/>
        <v>0.89114451964451868</v>
      </c>
    </row>
    <row r="329" spans="80:85" x14ac:dyDescent="0.25">
      <c r="CB329">
        <f t="shared" si="23"/>
        <v>88.339999999999833</v>
      </c>
      <c r="CC329">
        <v>31.299999999999901</v>
      </c>
      <c r="CD329" s="4">
        <f t="shared" si="24"/>
        <v>2.2685837524698545E-2</v>
      </c>
      <c r="CE329" s="4">
        <f t="shared" si="25"/>
        <v>1.3611502514819127</v>
      </c>
      <c r="CF329" s="4">
        <f t="shared" si="26"/>
        <v>0.34028756287047818</v>
      </c>
      <c r="CG329" s="4">
        <f t="shared" si="27"/>
        <v>0.88463414038602584</v>
      </c>
    </row>
    <row r="330" spans="80:85" x14ac:dyDescent="0.25">
      <c r="CB330">
        <f t="shared" si="23"/>
        <v>88.519999999999811</v>
      </c>
      <c r="CC330">
        <v>31.399999999999899</v>
      </c>
      <c r="CD330" s="4">
        <f t="shared" si="24"/>
        <v>2.2851803320583459E-2</v>
      </c>
      <c r="CE330" s="4">
        <f t="shared" si="25"/>
        <v>1.3711081992350076</v>
      </c>
      <c r="CF330" s="4">
        <f t="shared" si="26"/>
        <v>0.3427770498087519</v>
      </c>
      <c r="CG330" s="4">
        <f t="shared" si="27"/>
        <v>0.87820930786333873</v>
      </c>
    </row>
    <row r="331" spans="80:85" x14ac:dyDescent="0.25">
      <c r="CB331">
        <f t="shared" si="23"/>
        <v>88.699999999999818</v>
      </c>
      <c r="CC331">
        <v>31.499999999999901</v>
      </c>
      <c r="CD331" s="4">
        <f t="shared" si="24"/>
        <v>2.3017981998214115E-2</v>
      </c>
      <c r="CE331" s="4">
        <f t="shared" si="25"/>
        <v>1.3810789198928468</v>
      </c>
      <c r="CF331" s="4">
        <f t="shared" si="26"/>
        <v>0.3452697299732117</v>
      </c>
      <c r="CG331" s="4">
        <f t="shared" si="27"/>
        <v>0.87186906216000193</v>
      </c>
    </row>
    <row r="332" spans="80:85" x14ac:dyDescent="0.25">
      <c r="CB332">
        <f t="shared" ref="CB332:CB395" si="28">(1.8*CC332)+32</f>
        <v>88.879999999999825</v>
      </c>
      <c r="CC332">
        <v>31.599999999999898</v>
      </c>
      <c r="CD332" s="4">
        <f t="shared" ref="CD332:CD395" si="29">(((0.0356*(($CC332+273.15)-278.5))*(1-EXP(0.34*(($CC332+273.15)-319.6)))*(((0.985-0.921)*(1-EXP(263.64*(0.985-0.998))))^0.5))/((LN(10))^0.5))^2</f>
        <v>2.3184354424383911E-2</v>
      </c>
      <c r="CE332" s="4">
        <f t="shared" ref="CE332:CE395" si="30">CD332*60</f>
        <v>1.3910612654630345</v>
      </c>
      <c r="CF332" s="4">
        <f t="shared" ref="CF332:CF395" si="31">CE332/4</f>
        <v>0.34776531636575864</v>
      </c>
      <c r="CG332" s="4">
        <f t="shared" si="27"/>
        <v>0.86561247340541558</v>
      </c>
    </row>
    <row r="333" spans="80:85" x14ac:dyDescent="0.25">
      <c r="CB333">
        <f t="shared" si="28"/>
        <v>89.059999999999818</v>
      </c>
      <c r="CC333">
        <v>31.6999999999999</v>
      </c>
      <c r="CD333" s="4">
        <f t="shared" si="29"/>
        <v>2.3350900701742058E-2</v>
      </c>
      <c r="CE333" s="4">
        <f t="shared" si="30"/>
        <v>1.4010540421045234</v>
      </c>
      <c r="CF333" s="4">
        <f t="shared" si="31"/>
        <v>0.35026351052613086</v>
      </c>
      <c r="CG333" s="4">
        <f t="shared" ref="CG333:CG396" si="32">LOG10(2)/CF333</f>
        <v>0.85943864152964156</v>
      </c>
    </row>
    <row r="334" spans="80:85" x14ac:dyDescent="0.25">
      <c r="CB334">
        <f t="shared" si="28"/>
        <v>89.239999999999824</v>
      </c>
      <c r="CC334">
        <v>31.799999999999901</v>
      </c>
      <c r="CD334" s="4">
        <f t="shared" si="29"/>
        <v>2.3517600139142034E-2</v>
      </c>
      <c r="CE334" s="4">
        <f t="shared" si="30"/>
        <v>1.411056008348522</v>
      </c>
      <c r="CF334" s="4">
        <f t="shared" si="31"/>
        <v>0.35276400208713049</v>
      </c>
      <c r="CG334" s="4">
        <f t="shared" si="32"/>
        <v>0.85334669604306357</v>
      </c>
    </row>
    <row r="335" spans="80:85" x14ac:dyDescent="0.25">
      <c r="CB335">
        <f t="shared" si="28"/>
        <v>89.419999999999817</v>
      </c>
      <c r="CC335">
        <v>31.899999999999899</v>
      </c>
      <c r="CD335" s="4">
        <f t="shared" si="29"/>
        <v>2.3684431220890534E-2</v>
      </c>
      <c r="CE335" s="4">
        <f t="shared" si="30"/>
        <v>1.421065873253432</v>
      </c>
      <c r="CF335" s="4">
        <f t="shared" si="31"/>
        <v>0.35526646831335801</v>
      </c>
      <c r="CG335" s="4">
        <f t="shared" si="32"/>
        <v>0.84733579584117047</v>
      </c>
    </row>
    <row r="336" spans="80:85" x14ac:dyDescent="0.25">
      <c r="CB336">
        <f t="shared" si="28"/>
        <v>89.599999999999824</v>
      </c>
      <c r="CC336">
        <v>31.999999999999901</v>
      </c>
      <c r="CD336" s="4">
        <f t="shared" si="29"/>
        <v>2.3851371574862092E-2</v>
      </c>
      <c r="CE336" s="4">
        <f t="shared" si="30"/>
        <v>1.4310822944917254</v>
      </c>
      <c r="CF336" s="4">
        <f t="shared" si="31"/>
        <v>0.35777057362293135</v>
      </c>
      <c r="CG336" s="4">
        <f t="shared" si="32"/>
        <v>0.8414051290345882</v>
      </c>
    </row>
    <row r="337" spans="80:85" x14ac:dyDescent="0.25">
      <c r="CB337">
        <f t="shared" si="28"/>
        <v>89.779999999999831</v>
      </c>
      <c r="CC337">
        <v>32.099999999999902</v>
      </c>
      <c r="CD337" s="4">
        <f t="shared" si="29"/>
        <v>2.401839793944047E-2</v>
      </c>
      <c r="CE337" s="4">
        <f t="shared" si="30"/>
        <v>1.4411038763664281</v>
      </c>
      <c r="CF337" s="4">
        <f t="shared" si="31"/>
        <v>0.36027596909160703</v>
      </c>
      <c r="CG337" s="4">
        <f t="shared" si="32"/>
        <v>0.83555391280465496</v>
      </c>
    </row>
    <row r="338" spans="80:85" x14ac:dyDescent="0.25">
      <c r="CB338">
        <f t="shared" si="28"/>
        <v>89.959999999999837</v>
      </c>
      <c r="CC338">
        <v>32.199999999999903</v>
      </c>
      <c r="CD338" s="4">
        <f t="shared" si="29"/>
        <v>2.4185486129247175E-2</v>
      </c>
      <c r="CE338" s="4">
        <f t="shared" si="30"/>
        <v>1.4511291677548304</v>
      </c>
      <c r="CF338" s="4">
        <f t="shared" si="31"/>
        <v>0.36278229193870759</v>
      </c>
      <c r="CG338" s="4">
        <f t="shared" si="32"/>
        <v>0.82978139328487532</v>
      </c>
    </row>
    <row r="339" spans="80:85" x14ac:dyDescent="0.25">
      <c r="CB339">
        <f t="shared" si="28"/>
        <v>90.139999999999816</v>
      </c>
      <c r="CC339">
        <v>32.299999999999898</v>
      </c>
      <c r="CD339" s="4">
        <f t="shared" si="29"/>
        <v>2.4352610999618558E-2</v>
      </c>
      <c r="CE339" s="4">
        <f t="shared" si="30"/>
        <v>1.4611566599771135</v>
      </c>
      <c r="CF339" s="4">
        <f t="shared" si="31"/>
        <v>0.36528916499427838</v>
      </c>
      <c r="CG339" s="4">
        <f t="shared" si="32"/>
        <v>0.82408684546856548</v>
      </c>
    </row>
    <row r="340" spans="80:85" x14ac:dyDescent="0.25">
      <c r="CB340">
        <f t="shared" si="28"/>
        <v>90.319999999999823</v>
      </c>
      <c r="CC340">
        <v>32.399999999999899</v>
      </c>
      <c r="CD340" s="4">
        <f t="shared" si="29"/>
        <v>2.4519746409789985E-2</v>
      </c>
      <c r="CE340" s="4">
        <f t="shared" si="30"/>
        <v>1.4711847845873991</v>
      </c>
      <c r="CF340" s="4">
        <f t="shared" si="31"/>
        <v>0.36779619614684977</v>
      </c>
      <c r="CG340" s="4">
        <f t="shared" si="32"/>
        <v>0.81846957314313584</v>
      </c>
    </row>
    <row r="341" spans="80:85" x14ac:dyDescent="0.25">
      <c r="CB341">
        <f t="shared" si="28"/>
        <v>90.499999999999829</v>
      </c>
      <c r="CC341">
        <v>32.499999999999901</v>
      </c>
      <c r="CD341" s="4">
        <f t="shared" si="29"/>
        <v>2.4686865184744212E-2</v>
      </c>
      <c r="CE341" s="4">
        <f t="shared" si="30"/>
        <v>1.4812119110846527</v>
      </c>
      <c r="CF341" s="4">
        <f t="shared" si="31"/>
        <v>0.37030297777116317</v>
      </c>
      <c r="CG341" s="4">
        <f t="shared" si="32"/>
        <v>0.81292890885152236</v>
      </c>
    </row>
    <row r="342" spans="80:85" x14ac:dyDescent="0.25">
      <c r="CB342">
        <f t="shared" si="28"/>
        <v>90.679999999999822</v>
      </c>
      <c r="CC342">
        <v>32.599999999999902</v>
      </c>
      <c r="CD342" s="4">
        <f t="shared" si="29"/>
        <v>2.4853939075683534E-2</v>
      </c>
      <c r="CE342" s="4">
        <f t="shared" si="30"/>
        <v>1.4912363445410119</v>
      </c>
      <c r="CF342" s="4">
        <f t="shared" si="31"/>
        <v>0.37280908613525299</v>
      </c>
      <c r="CG342" s="4">
        <f t="shared" si="32"/>
        <v>0.80746421388122835</v>
      </c>
    </row>
    <row r="343" spans="80:85" x14ac:dyDescent="0.25">
      <c r="CB343">
        <f t="shared" si="28"/>
        <v>90.859999999999829</v>
      </c>
      <c r="CC343">
        <v>32.699999999999903</v>
      </c>
      <c r="CD343" s="4">
        <f t="shared" si="29"/>
        <v>2.5020938719079063E-2</v>
      </c>
      <c r="CE343" s="4">
        <f t="shared" si="30"/>
        <v>1.5012563231447438</v>
      </c>
      <c r="CF343" s="4">
        <f t="shared" si="31"/>
        <v>0.37531408078618594</v>
      </c>
      <c r="CG343" s="4">
        <f t="shared" si="32"/>
        <v>0.80207487828168134</v>
      </c>
    </row>
    <row r="344" spans="80:85" x14ac:dyDescent="0.25">
      <c r="CB344">
        <f t="shared" si="28"/>
        <v>91.039999999999822</v>
      </c>
      <c r="CC344">
        <v>32.799999999999898</v>
      </c>
      <c r="CD344" s="4">
        <f t="shared" si="29"/>
        <v>2.5187833594255127E-2</v>
      </c>
      <c r="CE344" s="4">
        <f t="shared" si="30"/>
        <v>1.5112700156553076</v>
      </c>
      <c r="CF344" s="4">
        <f t="shared" si="31"/>
        <v>0.3778175039138269</v>
      </c>
      <c r="CG344" s="4">
        <f t="shared" si="32"/>
        <v>0.79676032091049043</v>
      </c>
    </row>
    <row r="345" spans="80:85" x14ac:dyDescent="0.25">
      <c r="CB345">
        <f t="shared" si="28"/>
        <v>91.219999999999828</v>
      </c>
      <c r="CC345">
        <v>32.899999999999899</v>
      </c>
      <c r="CD345" s="4">
        <f t="shared" si="29"/>
        <v>2.5354591979461945E-2</v>
      </c>
      <c r="CE345" s="4">
        <f t="shared" si="30"/>
        <v>1.5212755187677167</v>
      </c>
      <c r="CF345" s="4">
        <f t="shared" si="31"/>
        <v>0.38031887969192918</v>
      </c>
      <c r="CG345" s="4">
        <f t="shared" si="32"/>
        <v>0.7915199895093965</v>
      </c>
    </row>
    <row r="346" spans="80:85" x14ac:dyDescent="0.25">
      <c r="CB346">
        <f t="shared" si="28"/>
        <v>91.399999999999821</v>
      </c>
      <c r="CC346">
        <v>32.999999999999901</v>
      </c>
      <c r="CD346" s="4">
        <f t="shared" si="29"/>
        <v>2.5521180906389784E-2</v>
      </c>
      <c r="CE346" s="4">
        <f t="shared" si="30"/>
        <v>1.5312708543833871</v>
      </c>
      <c r="CF346" s="4">
        <f t="shared" si="31"/>
        <v>0.38281771359584676</v>
      </c>
      <c r="CG346" s="4">
        <f t="shared" si="32"/>
        <v>0.78635336081074991</v>
      </c>
    </row>
    <row r="347" spans="80:85" x14ac:dyDescent="0.25">
      <c r="CB347">
        <f t="shared" si="28"/>
        <v>91.579999999999828</v>
      </c>
      <c r="CC347">
        <v>33.099999999999902</v>
      </c>
      <c r="CD347" s="4">
        <f t="shared" si="29"/>
        <v>2.5687566113079242E-2</v>
      </c>
      <c r="CE347" s="4">
        <f t="shared" si="30"/>
        <v>1.5412539667847545</v>
      </c>
      <c r="CF347" s="4">
        <f t="shared" si="31"/>
        <v>0.38531349169618861</v>
      </c>
      <c r="CG347" s="4">
        <f t="shared" si="32"/>
        <v>0.78125994067536275</v>
      </c>
    </row>
    <row r="348" spans="80:85" x14ac:dyDescent="0.25">
      <c r="CB348">
        <f t="shared" si="28"/>
        <v>91.75999999999982</v>
      </c>
      <c r="CC348">
        <v>33.199999999999903</v>
      </c>
      <c r="CD348" s="4">
        <f t="shared" si="29"/>
        <v>2.5853711995177515E-2</v>
      </c>
      <c r="CE348" s="4">
        <f t="shared" si="30"/>
        <v>1.551222719710651</v>
      </c>
      <c r="CF348" s="4">
        <f t="shared" si="31"/>
        <v>0.38780567992766274</v>
      </c>
      <c r="CG348" s="4">
        <f t="shared" si="32"/>
        <v>0.77623926426279322</v>
      </c>
    </row>
    <row r="349" spans="80:85" x14ac:dyDescent="0.25">
      <c r="CB349">
        <f t="shared" si="28"/>
        <v>91.939999999999827</v>
      </c>
      <c r="CC349">
        <v>33.299999999999898</v>
      </c>
      <c r="CD349" s="4">
        <f t="shared" si="29"/>
        <v>2.601958155549372E-2</v>
      </c>
      <c r="CE349" s="4">
        <f t="shared" si="30"/>
        <v>1.5611748933296232</v>
      </c>
      <c r="CF349" s="4">
        <f t="shared" si="31"/>
        <v>0.39029372333240581</v>
      </c>
      <c r="CG349" s="4">
        <f t="shared" si="32"/>
        <v>0.77129089623508917</v>
      </c>
    </row>
    <row r="350" spans="80:85" x14ac:dyDescent="0.25">
      <c r="CB350">
        <f t="shared" si="28"/>
        <v>92.11999999999982</v>
      </c>
      <c r="CC350">
        <v>33.399999999999899</v>
      </c>
      <c r="CD350" s="4">
        <f t="shared" si="29"/>
        <v>2.618513635180373E-2</v>
      </c>
      <c r="CE350" s="4">
        <f t="shared" si="30"/>
        <v>1.5711081811082237</v>
      </c>
      <c r="CF350" s="4">
        <f t="shared" si="31"/>
        <v>0.39277704527705593</v>
      </c>
      <c r="CG350" s="4">
        <f t="shared" si="32"/>
        <v>0.7664144309951757</v>
      </c>
    </row>
    <row r="351" spans="80:85" x14ac:dyDescent="0.25">
      <c r="CB351">
        <f t="shared" si="28"/>
        <v>92.299999999999812</v>
      </c>
      <c r="CC351">
        <v>33.499999999999901</v>
      </c>
      <c r="CD351" s="4">
        <f t="shared" si="29"/>
        <v>2.6350336442853117E-2</v>
      </c>
      <c r="CE351" s="4">
        <f t="shared" si="30"/>
        <v>1.581020186571187</v>
      </c>
      <c r="CF351" s="4">
        <f t="shared" si="31"/>
        <v>0.39525504664279676</v>
      </c>
      <c r="CG351" s="4">
        <f t="shared" si="32"/>
        <v>0.76160949296121339</v>
      </c>
    </row>
    <row r="352" spans="80:85" x14ac:dyDescent="0.25">
      <c r="CB352">
        <f t="shared" si="28"/>
        <v>92.479999999999819</v>
      </c>
      <c r="CC352">
        <v>33.599999999999902</v>
      </c>
      <c r="CD352" s="4">
        <f t="shared" si="29"/>
        <v>2.6515140332510619E-2</v>
      </c>
      <c r="CE352" s="4">
        <f t="shared" si="30"/>
        <v>1.5909084199506371</v>
      </c>
      <c r="CF352" s="4">
        <f t="shared" si="31"/>
        <v>0.39772710498765929</v>
      </c>
      <c r="CG352" s="4">
        <f t="shared" si="32"/>
        <v>0.75687573687823362</v>
      </c>
    </row>
    <row r="353" spans="80:85" x14ac:dyDescent="0.25">
      <c r="CB353">
        <f t="shared" si="28"/>
        <v>92.659999999999826</v>
      </c>
      <c r="CC353">
        <v>33.699999999999903</v>
      </c>
      <c r="CD353" s="4">
        <f t="shared" si="29"/>
        <v>2.6679504912018273E-2</v>
      </c>
      <c r="CE353" s="4">
        <f t="shared" si="30"/>
        <v>1.6007702947210964</v>
      </c>
      <c r="CF353" s="4">
        <f t="shared" si="31"/>
        <v>0.40019257368027411</v>
      </c>
      <c r="CG353" s="4">
        <f t="shared" si="32"/>
        <v>0.75221284816864975</v>
      </c>
    </row>
    <row r="354" spans="80:85" x14ac:dyDescent="0.25">
      <c r="CB354">
        <f t="shared" si="28"/>
        <v>92.839999999999819</v>
      </c>
      <c r="CC354">
        <v>33.799999999999898</v>
      </c>
      <c r="CD354" s="4">
        <f t="shared" si="29"/>
        <v>2.6843385400289715E-2</v>
      </c>
      <c r="CE354" s="4">
        <f t="shared" si="30"/>
        <v>1.6106031240173828</v>
      </c>
      <c r="CF354" s="4">
        <f t="shared" si="31"/>
        <v>0.4026507810043457</v>
      </c>
      <c r="CG354" s="4">
        <f t="shared" si="32"/>
        <v>0.7476205433232036</v>
      </c>
    </row>
    <row r="355" spans="80:85" x14ac:dyDescent="0.25">
      <c r="CB355">
        <f t="shared" si="28"/>
        <v>93.019999999999811</v>
      </c>
      <c r="CC355">
        <v>33.899999999999899</v>
      </c>
      <c r="CD355" s="4">
        <f t="shared" si="29"/>
        <v>2.7006735282204149E-2</v>
      </c>
      <c r="CE355" s="4">
        <f t="shared" si="30"/>
        <v>1.620404116932249</v>
      </c>
      <c r="CF355" s="4">
        <f t="shared" si="31"/>
        <v>0.40510102923306224</v>
      </c>
      <c r="CG355" s="4">
        <f t="shared" si="32"/>
        <v>0.74309857033414983</v>
      </c>
    </row>
    <row r="356" spans="80:85" x14ac:dyDescent="0.25">
      <c r="CB356">
        <f t="shared" si="28"/>
        <v>93.199999999999818</v>
      </c>
      <c r="CC356">
        <v>33.999999999999901</v>
      </c>
      <c r="CD356" s="4">
        <f t="shared" si="29"/>
        <v>2.7169506244844092E-2</v>
      </c>
      <c r="CE356" s="4">
        <f t="shared" si="30"/>
        <v>1.6301703746906455</v>
      </c>
      <c r="CF356" s="4">
        <f t="shared" si="31"/>
        <v>0.40754259367266138</v>
      </c>
      <c r="CG356" s="4">
        <f t="shared" si="32"/>
        <v>0.73864670917260933</v>
      </c>
    </row>
    <row r="357" spans="80:85" x14ac:dyDescent="0.25">
      <c r="CB357">
        <f t="shared" si="28"/>
        <v>93.379999999999825</v>
      </c>
      <c r="CC357">
        <v>34.099999999999902</v>
      </c>
      <c r="CD357" s="4">
        <f t="shared" si="29"/>
        <v>2.7331648111627492E-2</v>
      </c>
      <c r="CE357" s="4">
        <f t="shared" si="30"/>
        <v>1.6398988866976496</v>
      </c>
      <c r="CF357" s="4">
        <f t="shared" si="31"/>
        <v>0.4099747216744124</v>
      </c>
      <c r="CG357" s="4">
        <f t="shared" si="32"/>
        <v>0.73426477231210541</v>
      </c>
    </row>
    <row r="358" spans="80:85" x14ac:dyDescent="0.25">
      <c r="CB358">
        <f t="shared" si="28"/>
        <v>93.559999999999832</v>
      </c>
      <c r="CC358">
        <v>34.199999999999903</v>
      </c>
      <c r="CD358" s="4">
        <f t="shared" si="29"/>
        <v>2.7493108774280992E-2</v>
      </c>
      <c r="CE358" s="4">
        <f t="shared" si="30"/>
        <v>1.6495865264568594</v>
      </c>
      <c r="CF358" s="4">
        <f t="shared" si="31"/>
        <v>0.41239663161421486</v>
      </c>
      <c r="CG358" s="4">
        <f t="shared" si="32"/>
        <v>0.7299526053005837</v>
      </c>
    </row>
    <row r="359" spans="80:85" x14ac:dyDescent="0.25">
      <c r="CB359">
        <f t="shared" si="28"/>
        <v>93.73999999999981</v>
      </c>
      <c r="CC359">
        <v>34.299999999999898</v>
      </c>
      <c r="CD359" s="4">
        <f t="shared" si="29"/>
        <v>2.7653834122605466E-2</v>
      </c>
      <c r="CE359" s="4">
        <f t="shared" si="30"/>
        <v>1.659230047356328</v>
      </c>
      <c r="CF359" s="4">
        <f t="shared" si="31"/>
        <v>0.41480751183908199</v>
      </c>
      <c r="CG359" s="4">
        <f t="shared" si="32"/>
        <v>0.72571008738328013</v>
      </c>
    </row>
    <row r="360" spans="80:85" x14ac:dyDescent="0.25">
      <c r="CB360">
        <f t="shared" si="28"/>
        <v>93.919999999999817</v>
      </c>
      <c r="CC360">
        <v>34.399999999999899</v>
      </c>
      <c r="CD360" s="4">
        <f t="shared" si="29"/>
        <v>2.7813767971983473E-2</v>
      </c>
      <c r="CE360" s="4">
        <f t="shared" si="30"/>
        <v>1.6688260783190083</v>
      </c>
      <c r="CF360" s="4">
        <f t="shared" si="31"/>
        <v>0.41720651957975208</v>
      </c>
      <c r="CG360" s="4">
        <f t="shared" si="32"/>
        <v>0.72153713217906013</v>
      </c>
    </row>
    <row r="361" spans="80:85" x14ac:dyDescent="0.25">
      <c r="CB361">
        <f t="shared" si="28"/>
        <v>94.099999999999824</v>
      </c>
      <c r="CC361">
        <v>34.499999999999901</v>
      </c>
      <c r="CD361" s="4">
        <f t="shared" si="29"/>
        <v>2.7972851988578167E-2</v>
      </c>
      <c r="CE361" s="4">
        <f t="shared" si="30"/>
        <v>1.67837111931469</v>
      </c>
      <c r="CF361" s="4">
        <f t="shared" si="31"/>
        <v>0.41959277982867249</v>
      </c>
      <c r="CG361" s="4">
        <f t="shared" si="32"/>
        <v>0.71743368841307831</v>
      </c>
    </row>
    <row r="362" spans="80:85" x14ac:dyDescent="0.25">
      <c r="CB362">
        <f t="shared" si="28"/>
        <v>94.279999999999831</v>
      </c>
      <c r="CC362">
        <v>34.599999999999902</v>
      </c>
      <c r="CD362" s="4">
        <f t="shared" si="29"/>
        <v>2.8131025612178246E-2</v>
      </c>
      <c r="CE362" s="4">
        <f t="shared" si="30"/>
        <v>1.6878615367306948</v>
      </c>
      <c r="CF362" s="4">
        <f t="shared" si="31"/>
        <v>0.42196538418267371</v>
      </c>
      <c r="CG362" s="4">
        <f t="shared" si="32"/>
        <v>0.71339974070873502</v>
      </c>
    </row>
    <row r="363" spans="80:85" x14ac:dyDescent="0.25">
      <c r="CB363">
        <f t="shared" si="28"/>
        <v>94.459999999999837</v>
      </c>
      <c r="CC363">
        <v>34.699999999999903</v>
      </c>
      <c r="CD363" s="4">
        <f t="shared" si="29"/>
        <v>2.8288225976639204E-2</v>
      </c>
      <c r="CE363" s="4">
        <f t="shared" si="30"/>
        <v>1.6972935585983522</v>
      </c>
      <c r="CF363" s="4">
        <f t="shared" si="31"/>
        <v>0.42432338964958805</v>
      </c>
      <c r="CG363" s="4">
        <f t="shared" si="32"/>
        <v>0.70943531044229213</v>
      </c>
    </row>
    <row r="364" spans="80:85" x14ac:dyDescent="0.25">
      <c r="CB364">
        <f t="shared" si="28"/>
        <v>94.639999999999816</v>
      </c>
      <c r="CC364">
        <v>34.799999999999898</v>
      </c>
      <c r="CD364" s="4">
        <f t="shared" si="29"/>
        <v>2.8444387827878368E-2</v>
      </c>
      <c r="CE364" s="4">
        <f t="shared" si="30"/>
        <v>1.706663269672702</v>
      </c>
      <c r="CF364" s="4">
        <f t="shared" si="31"/>
        <v>0.4266658174181755</v>
      </c>
      <c r="CG364" s="4">
        <f t="shared" si="32"/>
        <v>0.70554045666363163</v>
      </c>
    </row>
    <row r="365" spans="80:85" x14ac:dyDescent="0.25">
      <c r="CB365">
        <f t="shared" si="28"/>
        <v>94.819999999999823</v>
      </c>
      <c r="CC365">
        <v>34.899999999999899</v>
      </c>
      <c r="CD365" s="4">
        <f t="shared" si="29"/>
        <v>2.8599443439379774E-2</v>
      </c>
      <c r="CE365" s="4">
        <f t="shared" si="30"/>
        <v>1.7159666063627865</v>
      </c>
      <c r="CF365" s="4">
        <f t="shared" si="31"/>
        <v>0.42899165159069663</v>
      </c>
      <c r="CG365" s="4">
        <f t="shared" si="32"/>
        <v>0.70171527708701342</v>
      </c>
    </row>
    <row r="366" spans="80:85" x14ac:dyDescent="0.25">
      <c r="CB366">
        <f t="shared" si="28"/>
        <v>94.999999999999829</v>
      </c>
      <c r="CC366">
        <v>34.999999999999901</v>
      </c>
      <c r="CD366" s="4">
        <f t="shared" si="29"/>
        <v>2.8753322525166922E-2</v>
      </c>
      <c r="CE366" s="4">
        <f t="shared" si="30"/>
        <v>1.7251993515100152</v>
      </c>
      <c r="CF366" s="4">
        <f t="shared" si="31"/>
        <v>0.43129983787750381</v>
      </c>
      <c r="CG366" s="4">
        <f t="shared" si="32"/>
        <v>0.69795990915600259</v>
      </c>
    </row>
    <row r="367" spans="80:85" x14ac:dyDescent="0.25">
      <c r="CB367">
        <f t="shared" si="28"/>
        <v>95.179999999999822</v>
      </c>
      <c r="CC367">
        <v>35.099999999999902</v>
      </c>
      <c r="CD367" s="4">
        <f t="shared" si="29"/>
        <v>2.8905952150208278E-2</v>
      </c>
      <c r="CE367" s="4">
        <f t="shared" si="30"/>
        <v>1.7343571290124966</v>
      </c>
      <c r="CF367" s="4">
        <f t="shared" si="31"/>
        <v>0.43358928225312415</v>
      </c>
      <c r="CG367" s="4">
        <f t="shared" si="32"/>
        <v>0.6942745311869668</v>
      </c>
    </row>
    <row r="368" spans="80:85" x14ac:dyDescent="0.25">
      <c r="CB368">
        <f t="shared" si="28"/>
        <v>95.359999999999829</v>
      </c>
      <c r="CC368">
        <v>35.199999999999903</v>
      </c>
      <c r="CD368" s="4">
        <f t="shared" si="29"/>
        <v>2.9057256638217378E-2</v>
      </c>
      <c r="CE368" s="4">
        <f t="shared" si="30"/>
        <v>1.7434353982930426</v>
      </c>
      <c r="CF368" s="4">
        <f t="shared" si="31"/>
        <v>0.43585884957326065</v>
      </c>
      <c r="CG368" s="4">
        <f t="shared" si="32"/>
        <v>0.69065936359606495</v>
      </c>
    </row>
    <row r="369" spans="80:85" x14ac:dyDescent="0.25">
      <c r="CB369">
        <f t="shared" si="28"/>
        <v>95.539999999999822</v>
      </c>
      <c r="CC369">
        <v>35.299999999999898</v>
      </c>
      <c r="CD369" s="4">
        <f t="shared" si="29"/>
        <v>2.9207157476819155E-2</v>
      </c>
      <c r="CE369" s="4">
        <f t="shared" si="30"/>
        <v>1.7524294486091492</v>
      </c>
      <c r="CF369" s="4">
        <f t="shared" si="31"/>
        <v>0.43810736215228729</v>
      </c>
      <c r="CG369" s="4">
        <f t="shared" si="32"/>
        <v>0.68711467021488304</v>
      </c>
    </row>
    <row r="370" spans="80:85" x14ac:dyDescent="0.25">
      <c r="CB370">
        <f t="shared" si="28"/>
        <v>95.719999999999828</v>
      </c>
      <c r="CC370">
        <v>35.399999999999899</v>
      </c>
      <c r="CD370" s="4">
        <f t="shared" si="29"/>
        <v>2.9355573220054224E-2</v>
      </c>
      <c r="CE370" s="4">
        <f t="shared" si="30"/>
        <v>1.7613343932032535</v>
      </c>
      <c r="CF370" s="4">
        <f t="shared" si="31"/>
        <v>0.44033359830081337</v>
      </c>
      <c r="CG370" s="4">
        <f t="shared" si="32"/>
        <v>0.68364075970040539</v>
      </c>
    </row>
    <row r="371" spans="80:85" x14ac:dyDescent="0.25">
      <c r="CB371">
        <f t="shared" si="28"/>
        <v>95.899999999999821</v>
      </c>
      <c r="CC371">
        <v>35.499999999999901</v>
      </c>
      <c r="CD371" s="4">
        <f t="shared" si="29"/>
        <v>2.9502419388198142E-2</v>
      </c>
      <c r="CE371" s="4">
        <f t="shared" si="30"/>
        <v>1.7701451632918885</v>
      </c>
      <c r="CF371" s="4">
        <f t="shared" si="31"/>
        <v>0.44253629082297213</v>
      </c>
      <c r="CG371" s="4">
        <f t="shared" si="32"/>
        <v>0.68023798704545635</v>
      </c>
    </row>
    <row r="372" spans="80:85" x14ac:dyDescent="0.25">
      <c r="CB372">
        <f t="shared" si="28"/>
        <v>96.079999999999828</v>
      </c>
      <c r="CC372">
        <v>35.599999999999902</v>
      </c>
      <c r="CD372" s="4">
        <f t="shared" si="29"/>
        <v>2.9647608364881013E-2</v>
      </c>
      <c r="CE372" s="4">
        <f t="shared" si="30"/>
        <v>1.7788565018928608</v>
      </c>
      <c r="CF372" s="4">
        <f t="shared" si="31"/>
        <v>0.4447141254732152</v>
      </c>
      <c r="CG372" s="4">
        <f t="shared" si="32"/>
        <v>0.67690675519618049</v>
      </c>
    </row>
    <row r="373" spans="80:85" x14ac:dyDescent="0.25">
      <c r="CB373">
        <f t="shared" si="28"/>
        <v>96.259999999999835</v>
      </c>
      <c r="CC373">
        <v>35.699999999999903</v>
      </c>
      <c r="CD373" s="4">
        <f t="shared" si="29"/>
        <v>2.9791049291493624E-2</v>
      </c>
      <c r="CE373" s="4">
        <f t="shared" si="30"/>
        <v>1.7874629574896175</v>
      </c>
      <c r="CF373" s="4">
        <f t="shared" si="31"/>
        <v>0.44686573937240437</v>
      </c>
      <c r="CG373" s="4">
        <f t="shared" si="32"/>
        <v>0.67364751678380952</v>
      </c>
    </row>
    <row r="374" spans="80:85" x14ac:dyDescent="0.25">
      <c r="CB374">
        <f t="shared" si="28"/>
        <v>96.439999999999813</v>
      </c>
      <c r="CC374">
        <v>35.799999999999898</v>
      </c>
      <c r="CD374" s="4">
        <f t="shared" si="29"/>
        <v>2.9932647958878525E-2</v>
      </c>
      <c r="CE374" s="4">
        <f t="shared" si="30"/>
        <v>1.7959588775327116</v>
      </c>
      <c r="CF374" s="4">
        <f t="shared" si="31"/>
        <v>0.44898971938317789</v>
      </c>
      <c r="CG374" s="4">
        <f t="shared" si="32"/>
        <v>0.67046077597842602</v>
      </c>
    </row>
    <row r="375" spans="80:85" x14ac:dyDescent="0.25">
      <c r="CB375">
        <f t="shared" si="28"/>
        <v>96.61999999999982</v>
      </c>
      <c r="CC375">
        <v>35.899999999999899</v>
      </c>
      <c r="CD375" s="4">
        <f t="shared" si="29"/>
        <v>3.0072306696308299E-2</v>
      </c>
      <c r="CE375" s="4">
        <f t="shared" si="30"/>
        <v>1.804338401778498</v>
      </c>
      <c r="CF375" s="4">
        <f t="shared" si="31"/>
        <v>0.45108460044462451</v>
      </c>
      <c r="CG375" s="4">
        <f t="shared" si="32"/>
        <v>0.66734709047318908</v>
      </c>
    </row>
    <row r="376" spans="80:85" x14ac:dyDescent="0.25">
      <c r="CB376">
        <f t="shared" si="28"/>
        <v>96.799999999999827</v>
      </c>
      <c r="CC376">
        <v>35.999999999999901</v>
      </c>
      <c r="CD376" s="4">
        <f t="shared" si="29"/>
        <v>3.0209924257762536E-2</v>
      </c>
      <c r="CE376" s="4">
        <f t="shared" si="30"/>
        <v>1.8125954554657522</v>
      </c>
      <c r="CF376" s="4">
        <f t="shared" si="31"/>
        <v>0.45314886386643805</v>
      </c>
      <c r="CG376" s="4">
        <f t="shared" si="32"/>
        <v>0.66430707360817165</v>
      </c>
    </row>
    <row r="377" spans="80:85" x14ac:dyDescent="0.25">
      <c r="CB377">
        <f t="shared" si="28"/>
        <v>96.979999999999819</v>
      </c>
      <c r="CC377">
        <v>36.099999999999902</v>
      </c>
      <c r="CD377" s="4">
        <f t="shared" si="29"/>
        <v>3.0345395705526357E-2</v>
      </c>
      <c r="CE377" s="4">
        <f t="shared" si="30"/>
        <v>1.8207237423315814</v>
      </c>
      <c r="CF377" s="4">
        <f t="shared" si="31"/>
        <v>0.45518093558289535</v>
      </c>
      <c r="CG377" s="4">
        <f t="shared" si="32"/>
        <v>0.66134139664370695</v>
      </c>
    </row>
    <row r="378" spans="80:85" x14ac:dyDescent="0.25">
      <c r="CB378">
        <f t="shared" si="28"/>
        <v>97.159999999999826</v>
      </c>
      <c r="CC378">
        <v>36.199999999999903</v>
      </c>
      <c r="CD378" s="4">
        <f t="shared" si="29"/>
        <v>3.0478612291140333E-2</v>
      </c>
      <c r="CE378" s="4">
        <f t="shared" si="30"/>
        <v>1.8287167374684199</v>
      </c>
      <c r="CF378" s="4">
        <f t="shared" si="31"/>
        <v>0.45717918436710497</v>
      </c>
      <c r="CG378" s="4">
        <f t="shared" si="32"/>
        <v>0.6584507911940729</v>
      </c>
    </row>
    <row r="379" spans="80:85" x14ac:dyDescent="0.25">
      <c r="CB379">
        <f t="shared" si="28"/>
        <v>97.339999999999819</v>
      </c>
      <c r="CC379">
        <v>36.299999999999898</v>
      </c>
      <c r="CD379" s="4">
        <f t="shared" si="29"/>
        <v>3.0609461333746809E-2</v>
      </c>
      <c r="CE379" s="4">
        <f t="shared" si="30"/>
        <v>1.8365676800248085</v>
      </c>
      <c r="CF379" s="4">
        <f t="shared" si="31"/>
        <v>0.45914192000620213</v>
      </c>
      <c r="CG379" s="4">
        <f t="shared" si="32"/>
        <v>0.65563605183319973</v>
      </c>
    </row>
    <row r="380" spans="80:85" x14ac:dyDescent="0.25">
      <c r="CB380">
        <f t="shared" si="28"/>
        <v>97.519999999999825</v>
      </c>
      <c r="CC380">
        <v>36.399999999999899</v>
      </c>
      <c r="CD380" s="4">
        <f t="shared" si="29"/>
        <v>3.0737826095888071E-2</v>
      </c>
      <c r="CE380" s="4">
        <f t="shared" si="30"/>
        <v>1.8442695657532844</v>
      </c>
      <c r="CF380" s="4">
        <f t="shared" si="31"/>
        <v>0.46106739143832109</v>
      </c>
      <c r="CG380" s="4">
        <f t="shared" si="32"/>
        <v>0.65289803888517073</v>
      </c>
    </row>
    <row r="381" spans="80:85" x14ac:dyDescent="0.25">
      <c r="CB381">
        <f t="shared" si="28"/>
        <v>97.699999999999818</v>
      </c>
      <c r="CC381">
        <v>36.499999999999901</v>
      </c>
      <c r="CD381" s="4">
        <f t="shared" si="29"/>
        <v>3.0863585656826238E-2</v>
      </c>
      <c r="CE381" s="4">
        <f t="shared" si="30"/>
        <v>1.8518151394095743</v>
      </c>
      <c r="CF381" s="4">
        <f t="shared" si="31"/>
        <v>0.46295378485239358</v>
      </c>
      <c r="CG381" s="4">
        <f t="shared" si="32"/>
        <v>0.65023768141340599</v>
      </c>
    </row>
    <row r="382" spans="80:85" x14ac:dyDescent="0.25">
      <c r="CB382">
        <f t="shared" si="28"/>
        <v>97.879999999999825</v>
      </c>
      <c r="CC382">
        <v>36.599999999999902</v>
      </c>
      <c r="CD382" s="4">
        <f t="shared" si="29"/>
        <v>3.098661478347196E-2</v>
      </c>
      <c r="CE382" s="4">
        <f t="shared" si="30"/>
        <v>1.8591968870083175</v>
      </c>
      <c r="CF382" s="4">
        <f t="shared" si="31"/>
        <v>0.46479922175207938</v>
      </c>
      <c r="CG382" s="4">
        <f t="shared" si="32"/>
        <v>0.64765598042362571</v>
      </c>
    </row>
    <row r="383" spans="80:85" x14ac:dyDescent="0.25">
      <c r="CB383">
        <f t="shared" si="28"/>
        <v>98.059999999999832</v>
      </c>
      <c r="CC383">
        <v>36.699999999999903</v>
      </c>
      <c r="CD383" s="4">
        <f t="shared" si="29"/>
        <v>3.1106783799023693E-2</v>
      </c>
      <c r="CE383" s="4">
        <f t="shared" si="30"/>
        <v>1.8664070279414215</v>
      </c>
      <c r="CF383" s="4">
        <f t="shared" si="31"/>
        <v>0.46660175698535539</v>
      </c>
      <c r="CG383" s="4">
        <f t="shared" si="32"/>
        <v>0.64515401229710589</v>
      </c>
    </row>
    <row r="384" spans="80:85" x14ac:dyDescent="0.25">
      <c r="CB384">
        <f t="shared" si="28"/>
        <v>98.239999999999824</v>
      </c>
      <c r="CC384">
        <v>36.799999999999898</v>
      </c>
      <c r="CD384" s="4">
        <f t="shared" si="29"/>
        <v>3.1223958449440665E-2</v>
      </c>
      <c r="CE384" s="4">
        <f t="shared" si="30"/>
        <v>1.87343750696644</v>
      </c>
      <c r="CF384" s="4">
        <f t="shared" si="31"/>
        <v>0.46835937674160999</v>
      </c>
      <c r="CG384" s="4">
        <f t="shared" si="32"/>
        <v>0.64273293247218788</v>
      </c>
    </row>
    <row r="385" spans="80:85" x14ac:dyDescent="0.25">
      <c r="CB385">
        <f t="shared" si="28"/>
        <v>98.419999999999817</v>
      </c>
      <c r="CC385">
        <v>36.899999999999899</v>
      </c>
      <c r="CD385" s="4">
        <f t="shared" si="29"/>
        <v>3.133799976789152E-2</v>
      </c>
      <c r="CE385" s="4">
        <f t="shared" si="30"/>
        <v>1.8802799860734911</v>
      </c>
      <c r="CF385" s="4">
        <f t="shared" si="31"/>
        <v>0.47006999651837278</v>
      </c>
      <c r="CG385" s="4">
        <f t="shared" si="32"/>
        <v>0.64039397939369525</v>
      </c>
    </row>
    <row r="386" spans="80:85" x14ac:dyDescent="0.25">
      <c r="CB386">
        <f t="shared" si="28"/>
        <v>98.599999999999824</v>
      </c>
      <c r="CC386">
        <v>36.999999999999901</v>
      </c>
      <c r="CD386" s="4">
        <f t="shared" si="29"/>
        <v>3.1448763937344269E-2</v>
      </c>
      <c r="CE386" s="4">
        <f t="shared" si="30"/>
        <v>1.8869258362406562</v>
      </c>
      <c r="CF386" s="4">
        <f t="shared" si="31"/>
        <v>0.47173145906016406</v>
      </c>
      <c r="CG386" s="4">
        <f t="shared" si="32"/>
        <v>0.63813847875171748</v>
      </c>
    </row>
    <row r="387" spans="80:85" x14ac:dyDescent="0.25">
      <c r="CB387">
        <f t="shared" si="28"/>
        <v>98.779999999999831</v>
      </c>
      <c r="CC387">
        <v>37.099999999999902</v>
      </c>
      <c r="CD387" s="4">
        <f t="shared" si="29"/>
        <v>3.1556102151488366E-2</v>
      </c>
      <c r="CE387" s="4">
        <f t="shared" si="30"/>
        <v>1.893366129089302</v>
      </c>
      <c r="CF387" s="4">
        <f t="shared" si="31"/>
        <v>0.4733415322723255</v>
      </c>
      <c r="CG387" s="4">
        <f t="shared" si="32"/>
        <v>0.63596784803322715</v>
      </c>
    </row>
    <row r="388" spans="80:85" x14ac:dyDescent="0.25">
      <c r="CB388">
        <f t="shared" si="28"/>
        <v>98.959999999999823</v>
      </c>
      <c r="CC388">
        <v>37.199999999999903</v>
      </c>
      <c r="CD388" s="4">
        <f t="shared" si="29"/>
        <v>3.1659860474205534E-2</v>
      </c>
      <c r="CE388" s="4">
        <f t="shared" si="30"/>
        <v>1.899591628452332</v>
      </c>
      <c r="CF388" s="4">
        <f t="shared" si="31"/>
        <v>0.474897907113083</v>
      </c>
      <c r="CG388" s="4">
        <f t="shared" si="32"/>
        <v>0.63388360141224998</v>
      </c>
    </row>
    <row r="389" spans="80:85" x14ac:dyDescent="0.25">
      <c r="CB389">
        <f t="shared" si="28"/>
        <v>99.139999999999816</v>
      </c>
      <c r="CC389">
        <v>37.299999999999898</v>
      </c>
      <c r="CD389" s="4">
        <f t="shared" si="29"/>
        <v>3.1759879697838216E-2</v>
      </c>
      <c r="CE389" s="4">
        <f t="shared" si="30"/>
        <v>1.9055927818702929</v>
      </c>
      <c r="CF389" s="4">
        <f t="shared" si="31"/>
        <v>0.47639819546757323</v>
      </c>
      <c r="CG389" s="4">
        <f t="shared" si="32"/>
        <v>0.63188735500672411</v>
      </c>
    </row>
    <row r="390" spans="80:85" x14ac:dyDescent="0.25">
      <c r="CB390">
        <f t="shared" si="28"/>
        <v>99.319999999999823</v>
      </c>
      <c r="CC390">
        <v>37.399999999999899</v>
      </c>
      <c r="CD390" s="4">
        <f t="shared" si="29"/>
        <v>3.1855995200534962E-2</v>
      </c>
      <c r="CE390" s="4">
        <f t="shared" si="30"/>
        <v>1.9113597120320978</v>
      </c>
      <c r="CF390" s="4">
        <f t="shared" si="31"/>
        <v>0.47783992800802444</v>
      </c>
      <c r="CG390" s="4">
        <f t="shared" si="32"/>
        <v>0.62998083253295223</v>
      </c>
    </row>
    <row r="391" spans="80:85" x14ac:dyDescent="0.25">
      <c r="CB391">
        <f t="shared" si="28"/>
        <v>99.499999999999829</v>
      </c>
      <c r="CC391">
        <v>37.499999999999901</v>
      </c>
      <c r="CD391" s="4">
        <f t="shared" si="29"/>
        <v>3.1948036802988182E-2</v>
      </c>
      <c r="CE391" s="4">
        <f t="shared" si="30"/>
        <v>1.9168822081792909</v>
      </c>
      <c r="CF391" s="4">
        <f t="shared" si="31"/>
        <v>0.47922055204482272</v>
      </c>
      <c r="CG391" s="4">
        <f t="shared" si="32"/>
        <v>0.62816587139156144</v>
      </c>
    </row>
    <row r="392" spans="80:85" x14ac:dyDescent="0.25">
      <c r="CB392">
        <f t="shared" si="28"/>
        <v>99.679999999999822</v>
      </c>
      <c r="CC392">
        <v>37.599999999999902</v>
      </c>
      <c r="CD392" s="4">
        <f t="shared" si="29"/>
        <v>3.2035828624919951E-2</v>
      </c>
      <c r="CE392" s="4">
        <f t="shared" si="30"/>
        <v>1.9221497174951971</v>
      </c>
      <c r="CF392" s="4">
        <f t="shared" si="31"/>
        <v>0.48053742937379929</v>
      </c>
      <c r="CG392" s="4">
        <f t="shared" si="32"/>
        <v>0.62644442922221721</v>
      </c>
    </row>
    <row r="393" spans="80:85" x14ac:dyDescent="0.25">
      <c r="CB393">
        <f t="shared" si="28"/>
        <v>99.859999999999829</v>
      </c>
      <c r="CC393">
        <v>37.699999999999903</v>
      </c>
      <c r="CD393" s="4">
        <f t="shared" si="29"/>
        <v>3.211918894171148E-2</v>
      </c>
      <c r="CE393" s="4">
        <f t="shared" si="30"/>
        <v>1.9271513365026887</v>
      </c>
      <c r="CF393" s="4">
        <f t="shared" si="31"/>
        <v>0.48178783412567217</v>
      </c>
      <c r="CG393" s="4">
        <f t="shared" si="32"/>
        <v>0.62481859096811254</v>
      </c>
    </row>
    <row r="394" spans="80:85" x14ac:dyDescent="0.25">
      <c r="CB394">
        <f t="shared" si="28"/>
        <v>100.03999999999982</v>
      </c>
      <c r="CC394">
        <v>37.799999999999898</v>
      </c>
      <c r="CD394" s="4">
        <f t="shared" si="29"/>
        <v>3.2197930041620478E-2</v>
      </c>
      <c r="CE394" s="4">
        <f t="shared" si="30"/>
        <v>1.9318758024972287</v>
      </c>
      <c r="CF394" s="4">
        <f t="shared" si="31"/>
        <v>0.48296895062430717</v>
      </c>
      <c r="CG394" s="4">
        <f t="shared" si="32"/>
        <v>0.62329057649535524</v>
      </c>
    </row>
    <row r="395" spans="80:85" x14ac:dyDescent="0.25">
      <c r="CB395">
        <f t="shared" si="28"/>
        <v>100.21999999999981</v>
      </c>
      <c r="CC395">
        <v>37.899999999999899</v>
      </c>
      <c r="CD395" s="4">
        <f t="shared" si="29"/>
        <v>3.2271858084079202E-2</v>
      </c>
      <c r="CE395" s="4">
        <f t="shared" si="30"/>
        <v>1.9363114850447523</v>
      </c>
      <c r="CF395" s="4">
        <f t="shared" si="31"/>
        <v>0.48407787126118806</v>
      </c>
      <c r="CG395" s="4">
        <f t="shared" si="32"/>
        <v>0.62186274881703496</v>
      </c>
    </row>
    <row r="396" spans="80:85" x14ac:dyDescent="0.25">
      <c r="CB396">
        <f t="shared" ref="CB396:CB416" si="33">(1.8*CC396)+32</f>
        <v>100.39999999999982</v>
      </c>
      <c r="CC396">
        <v>37.999999999999901</v>
      </c>
      <c r="CD396" s="4">
        <f t="shared" ref="CD396:CD416" si="34">(((0.0356*(($CC396+273.15)-278.5))*(1-EXP(0.34*(($CC396+273.15)-319.6)))*(((0.985-0.921)*(1-EXP(263.64*(0.985-0.998))))^0.5))/((LN(10))^0.5))^2</f>
        <v>3.2340772959620651E-2</v>
      </c>
      <c r="CE396" s="4">
        <f t="shared" ref="CE396:CE416" si="35">CD396*60</f>
        <v>1.9404463775772389</v>
      </c>
      <c r="CF396" s="4">
        <f t="shared" ref="CF396:CF416" si="36">CE396/4</f>
        <v>0.48511159439430973</v>
      </c>
      <c r="CG396" s="4">
        <f t="shared" si="32"/>
        <v>0.62053762297690451</v>
      </c>
    </row>
    <row r="397" spans="80:85" x14ac:dyDescent="0.25">
      <c r="CB397">
        <f t="shared" si="33"/>
        <v>100.57999999999983</v>
      </c>
      <c r="CC397">
        <v>38.099999999999902</v>
      </c>
      <c r="CD397" s="4">
        <f t="shared" si="34"/>
        <v>3.2404468152041926E-2</v>
      </c>
      <c r="CE397" s="4">
        <f t="shared" si="35"/>
        <v>1.9442680891225157</v>
      </c>
      <c r="CF397" s="4">
        <f t="shared" si="36"/>
        <v>0.48606702228062892</v>
      </c>
      <c r="CG397" s="4">
        <f t="shared" ref="CG397:CG416" si="37">LOG10(2)/CF397</f>
        <v>0.61931787565333463</v>
      </c>
    </row>
    <row r="398" spans="80:85" x14ac:dyDescent="0.25">
      <c r="CB398">
        <f t="shared" si="33"/>
        <v>100.75999999999983</v>
      </c>
      <c r="CC398">
        <v>38.199999999999903</v>
      </c>
      <c r="CD398" s="4">
        <f t="shared" si="34"/>
        <v>3.2462730603474883E-2</v>
      </c>
      <c r="CE398" s="4">
        <f t="shared" si="35"/>
        <v>1.947763836208493</v>
      </c>
      <c r="CF398" s="4">
        <f t="shared" si="36"/>
        <v>0.48694095905212326</v>
      </c>
      <c r="CG398" s="4">
        <f t="shared" si="37"/>
        <v>0.61820635555071113</v>
      </c>
    </row>
    <row r="399" spans="80:85" x14ac:dyDescent="0.25">
      <c r="CB399">
        <f t="shared" si="33"/>
        <v>100.93999999999981</v>
      </c>
      <c r="CC399">
        <v>38.299999999999898</v>
      </c>
      <c r="CD399" s="4">
        <f t="shared" si="34"/>
        <v>3.2515340583108135E-2</v>
      </c>
      <c r="CE399" s="4">
        <f t="shared" si="35"/>
        <v>1.9509204349864882</v>
      </c>
      <c r="CF399" s="4">
        <f t="shared" si="36"/>
        <v>0.48773010874662204</v>
      </c>
      <c r="CG399" s="4">
        <f t="shared" si="37"/>
        <v>0.61720609465258092</v>
      </c>
    </row>
    <row r="400" spans="80:85" x14ac:dyDescent="0.25">
      <c r="CB400">
        <f t="shared" si="33"/>
        <v>101.11999999999982</v>
      </c>
      <c r="CC400">
        <v>38.399999999999899</v>
      </c>
      <c r="CD400" s="4">
        <f t="shared" si="34"/>
        <v>3.2562071560378235E-2</v>
      </c>
      <c r="CE400" s="4">
        <f t="shared" si="35"/>
        <v>1.9537242936226942</v>
      </c>
      <c r="CF400" s="4">
        <f t="shared" si="36"/>
        <v>0.48843107340567354</v>
      </c>
      <c r="CG400" s="4">
        <f t="shared" si="37"/>
        <v>0.61632032041900076</v>
      </c>
    </row>
    <row r="401" spans="80:85" x14ac:dyDescent="0.25">
      <c r="CB401">
        <f t="shared" si="33"/>
        <v>101.29999999999983</v>
      </c>
      <c r="CC401">
        <v>38.499999999999901</v>
      </c>
      <c r="CD401" s="4">
        <f t="shared" si="34"/>
        <v>3.2602690083531068E-2</v>
      </c>
      <c r="CE401" s="4">
        <f t="shared" si="35"/>
        <v>1.9561614050118641</v>
      </c>
      <c r="CF401" s="4">
        <f t="shared" si="36"/>
        <v>0.48904035125296602</v>
      </c>
      <c r="CG401" s="4">
        <f t="shared" si="37"/>
        <v>0.61555246901961136</v>
      </c>
    </row>
    <row r="402" spans="80:85" x14ac:dyDescent="0.25">
      <c r="CB402">
        <f t="shared" si="33"/>
        <v>101.47999999999982</v>
      </c>
      <c r="CC402">
        <v>38.599999999999902</v>
      </c>
      <c r="CD402" s="4">
        <f t="shared" si="34"/>
        <v>3.2636955664546094E-2</v>
      </c>
      <c r="CE402" s="4">
        <f t="shared" si="35"/>
        <v>1.9582173398727656</v>
      </c>
      <c r="CF402" s="4">
        <f t="shared" si="36"/>
        <v>0.4895543349681914</v>
      </c>
      <c r="CG402" s="4">
        <f t="shared" si="37"/>
        <v>0.61490619970414628</v>
      </c>
    </row>
    <row r="403" spans="80:85" x14ac:dyDescent="0.25">
      <c r="CB403">
        <f t="shared" si="33"/>
        <v>101.65999999999983</v>
      </c>
      <c r="CC403">
        <v>38.699999999999903</v>
      </c>
      <c r="CD403" s="4">
        <f t="shared" si="34"/>
        <v>3.2664620671510346E-2</v>
      </c>
      <c r="CE403" s="4">
        <f t="shared" si="35"/>
        <v>1.9598772402906208</v>
      </c>
      <c r="CF403" s="4">
        <f t="shared" si="36"/>
        <v>0.48996931007265521</v>
      </c>
      <c r="CG403" s="4">
        <f t="shared" si="37"/>
        <v>0.61438541042365058</v>
      </c>
    </row>
    <row r="404" spans="80:85" x14ac:dyDescent="0.25">
      <c r="CB404">
        <f t="shared" si="33"/>
        <v>101.83999999999982</v>
      </c>
      <c r="CC404">
        <v>38.799999999999898</v>
      </c>
      <c r="CD404" s="4">
        <f t="shared" si="34"/>
        <v>3.2685430229638213E-2</v>
      </c>
      <c r="CE404" s="4">
        <f t="shared" si="35"/>
        <v>1.9611258137782928</v>
      </c>
      <c r="CF404" s="4">
        <f t="shared" si="36"/>
        <v>0.49028145344457319</v>
      </c>
      <c r="CG404" s="4">
        <f t="shared" si="37"/>
        <v>0.61399425482859493</v>
      </c>
    </row>
    <row r="405" spans="80:85" x14ac:dyDescent="0.25">
      <c r="CB405">
        <f t="shared" si="33"/>
        <v>102.01999999999983</v>
      </c>
      <c r="CC405">
        <v>38.899999999999899</v>
      </c>
      <c r="CD405" s="4">
        <f t="shared" si="34"/>
        <v>3.2699122132244719E-2</v>
      </c>
      <c r="CE405" s="4">
        <f t="shared" si="35"/>
        <v>1.9619473279346831</v>
      </c>
      <c r="CF405" s="4">
        <f t="shared" si="36"/>
        <v>0.49048683198367077</v>
      </c>
      <c r="CG405" s="4">
        <f t="shared" si="37"/>
        <v>0.61373716078478346</v>
      </c>
    </row>
    <row r="406" spans="80:85" x14ac:dyDescent="0.25">
      <c r="CB406">
        <f t="shared" si="33"/>
        <v>102.19999999999982</v>
      </c>
      <c r="CC406">
        <v>38.999999999999901</v>
      </c>
      <c r="CD406" s="4">
        <f t="shared" si="34"/>
        <v>3.2705426763105797E-2</v>
      </c>
      <c r="CE406" s="4">
        <f t="shared" si="35"/>
        <v>1.9623256057863478</v>
      </c>
      <c r="CF406" s="4">
        <f t="shared" si="36"/>
        <v>0.49058140144658696</v>
      </c>
      <c r="CG406" s="4">
        <f t="shared" si="37"/>
        <v>0.61361885056451015</v>
      </c>
    </row>
    <row r="407" spans="80:85" x14ac:dyDescent="0.25">
      <c r="CB407">
        <f t="shared" si="33"/>
        <v>102.37999999999982</v>
      </c>
      <c r="CC407">
        <v>39.099999999999902</v>
      </c>
      <c r="CD407" s="4">
        <f t="shared" si="34"/>
        <v>3.2704067031772595E-2</v>
      </c>
      <c r="CE407" s="4">
        <f t="shared" si="35"/>
        <v>1.9622440219063557</v>
      </c>
      <c r="CF407" s="4">
        <f t="shared" si="36"/>
        <v>0.49056100547658893</v>
      </c>
      <c r="CG407" s="4">
        <f t="shared" si="37"/>
        <v>0.61364436288922941</v>
      </c>
    </row>
    <row r="408" spans="80:85" x14ac:dyDescent="0.25">
      <c r="CB408">
        <f t="shared" si="33"/>
        <v>102.55999999999983</v>
      </c>
      <c r="CC408">
        <v>39.199999999999903</v>
      </c>
      <c r="CD408" s="4">
        <f t="shared" si="34"/>
        <v>3.2694758323552613E-2</v>
      </c>
      <c r="CE408" s="4">
        <f t="shared" si="35"/>
        <v>1.9616854994131567</v>
      </c>
      <c r="CF408" s="4">
        <f t="shared" si="36"/>
        <v>0.49042137485328918</v>
      </c>
      <c r="CG408" s="4">
        <f t="shared" si="37"/>
        <v>0.6138190770213372</v>
      </c>
    </row>
    <row r="409" spans="80:85" x14ac:dyDescent="0.25">
      <c r="CB409">
        <f t="shared" si="33"/>
        <v>102.73999999999982</v>
      </c>
      <c r="CC409">
        <v>39.299999999999898</v>
      </c>
      <c r="CD409" s="4">
        <f t="shared" si="34"/>
        <v>3.2677208466028035E-2</v>
      </c>
      <c r="CE409" s="4">
        <f t="shared" si="35"/>
        <v>1.960632507961682</v>
      </c>
      <c r="CF409" s="4">
        <f t="shared" si="36"/>
        <v>0.4901581269904205</v>
      </c>
      <c r="CG409" s="4">
        <f t="shared" si="37"/>
        <v>0.61414873912692347</v>
      </c>
    </row>
    <row r="410" spans="80:85" x14ac:dyDescent="0.25">
      <c r="CB410">
        <f t="shared" si="33"/>
        <v>102.91999999999982</v>
      </c>
      <c r="CC410">
        <v>39.399999999999899</v>
      </c>
      <c r="CD410" s="4">
        <f t="shared" si="34"/>
        <v>3.2651117714151641E-2</v>
      </c>
      <c r="CE410" s="4">
        <f t="shared" si="35"/>
        <v>1.9590670628490985</v>
      </c>
      <c r="CF410" s="4">
        <f t="shared" si="36"/>
        <v>0.48976676571227462</v>
      </c>
      <c r="CG410" s="4">
        <f t="shared" si="37"/>
        <v>0.61463949115899907</v>
      </c>
    </row>
    <row r="411" spans="80:85" x14ac:dyDescent="0.25">
      <c r="CB411">
        <f t="shared" si="33"/>
        <v>103.09999999999982</v>
      </c>
      <c r="CC411">
        <v>39.499999999999901</v>
      </c>
      <c r="CD411" s="4">
        <f t="shared" si="34"/>
        <v>3.2616178756145399E-2</v>
      </c>
      <c r="CE411" s="4">
        <f t="shared" si="35"/>
        <v>1.9569707253687239</v>
      </c>
      <c r="CF411" s="4">
        <f t="shared" si="36"/>
        <v>0.48924268134218096</v>
      </c>
      <c r="CG411" s="4">
        <f t="shared" si="37"/>
        <v>0.61529790254223138</v>
      </c>
    </row>
    <row r="412" spans="80:85" x14ac:dyDescent="0.25">
      <c r="CB412">
        <f t="shared" si="33"/>
        <v>103.27999999999983</v>
      </c>
      <c r="CC412">
        <v>39.599999999999902</v>
      </c>
      <c r="CD412" s="4">
        <f t="shared" si="34"/>
        <v>3.2572076742626077E-2</v>
      </c>
      <c r="CE412" s="4">
        <f t="shared" si="35"/>
        <v>1.9543246045575646</v>
      </c>
      <c r="CF412" s="4">
        <f t="shared" si="36"/>
        <v>0.48858115113939116</v>
      </c>
      <c r="CG412" s="4">
        <f t="shared" si="37"/>
        <v>0.61613100497628082</v>
      </c>
    </row>
    <row r="413" spans="80:85" x14ac:dyDescent="0.25">
      <c r="CB413">
        <f t="shared" si="33"/>
        <v>103.45999999999982</v>
      </c>
      <c r="CC413">
        <v>39.699999999999903</v>
      </c>
      <c r="CD413" s="4">
        <f t="shared" si="34"/>
        <v>3.251848934159781E-2</v>
      </c>
      <c r="CE413" s="4">
        <f t="shared" si="35"/>
        <v>1.9511093604958687</v>
      </c>
      <c r="CF413" s="4">
        <f t="shared" si="36"/>
        <v>0.48777734012396717</v>
      </c>
      <c r="CG413" s="4">
        <f t="shared" si="37"/>
        <v>0.61714633071613234</v>
      </c>
    </row>
    <row r="414" spans="80:85" x14ac:dyDescent="0.25">
      <c r="CB414">
        <f t="shared" si="33"/>
        <v>103.63999999999982</v>
      </c>
      <c r="CC414">
        <v>39.799999999999898</v>
      </c>
      <c r="CD414" s="4">
        <f t="shared" si="34"/>
        <v>3.245508682218428E-2</v>
      </c>
      <c r="CE414" s="4">
        <f t="shared" si="35"/>
        <v>1.9473052093310568</v>
      </c>
      <c r="CF414" s="4">
        <f t="shared" si="36"/>
        <v>0.48682630233276419</v>
      </c>
      <c r="CG414" s="4">
        <f t="shared" si="37"/>
        <v>0.61835195473521443</v>
      </c>
    </row>
    <row r="415" spans="80:85" x14ac:dyDescent="0.25">
      <c r="CB415">
        <f t="shared" si="33"/>
        <v>103.81999999999982</v>
      </c>
      <c r="CC415">
        <v>39.899999999999899</v>
      </c>
      <c r="CD415" s="4">
        <f t="shared" si="34"/>
        <v>3.2381532170225699E-2</v>
      </c>
      <c r="CE415" s="4">
        <f t="shared" si="35"/>
        <v>1.9428919302135419</v>
      </c>
      <c r="CF415" s="4">
        <f t="shared" si="36"/>
        <v>0.48572298255338547</v>
      </c>
      <c r="CG415" s="4">
        <f t="shared" si="37"/>
        <v>0.6197565412315964</v>
      </c>
    </row>
    <row r="416" spans="80:85" x14ac:dyDescent="0.25">
      <c r="CB416">
        <f t="shared" si="33"/>
        <v>103.99999999999983</v>
      </c>
      <c r="CC416">
        <v>39.999999999999901</v>
      </c>
      <c r="CD416" s="4">
        <f t="shared" si="34"/>
        <v>3.2297481239137407E-2</v>
      </c>
      <c r="CE416" s="4">
        <f t="shared" si="35"/>
        <v>1.9378488743482445</v>
      </c>
      <c r="CF416" s="4">
        <f t="shared" si="36"/>
        <v>0.48446221858706112</v>
      </c>
      <c r="CG416" s="4">
        <f t="shared" si="37"/>
        <v>0.62136939500037414</v>
      </c>
    </row>
  </sheetData>
  <sheetProtection password="DB8F" sheet="1" objects="1" scenarios="1"/>
  <mergeCells count="3">
    <mergeCell ref="C15:D15"/>
    <mergeCell ref="C14:E14"/>
    <mergeCell ref="B20:O24"/>
  </mergeCells>
  <dataValidations count="4">
    <dataValidation type="custom" errorStyle="information" allowBlank="1" showInputMessage="1" showErrorMessage="1" error="test" sqref="V5">
      <formula1>V5&gt;74.9</formula1>
    </dataValidation>
    <dataValidation type="custom" errorStyle="information" allowBlank="1" showInputMessage="1" errorTitle="Entering Oyster Temperature" error="Vp is assumed not to grow below 6 Celsius." sqref="F9">
      <formula1>$F$9&gt;5.99</formula1>
    </dataValidation>
    <dataValidation type="custom" errorStyle="information" allowBlank="1" showInputMessage="1" showErrorMessage="1" errorTitle="How to Enter 'Initial load'" error="'Initial load' must be entered as: _x000a__x000a_'Vp cells'   OR     'Logs' _x000a__x000a_If both fields are used the calculator uses 'Vp cells (MPN/g)'_x000a_" promptTitle="Appropriate initial Vp loads" prompt="Historical testing results indicate that environmental Vp levels routinely range from 74 MPN to more than 500MPN.  We therefore recommend an initial Vp load of at least 74 MPN" sqref="F7">
      <formula1>$CB$4&lt;2</formula1>
    </dataValidation>
    <dataValidation type="custom" errorStyle="information" allowBlank="1" showInputMessage="1" showErrorMessage="1" errorTitle="How to Enter 'Initial load'" error="'Initial load' must be entered as: _x000a__x000a_'Vp cells'   OR     'Log10' _x000a__x000a_If both fields are used the calculator uses 'Vp cells (MPN/g)'_x000a_" sqref="H7">
      <formula1>$CB$4&lt;2</formula1>
    </dataValidation>
  </dataValidations>
  <pageMargins left="0.70866141732283472" right="0.70866141732283472" top="0.74803149606299213" bottom="0.74803149606299213" header="0.31496062992125984" footer="0.31496062992125984"/>
  <pageSetup orientation="landscape" r:id="rId1"/>
  <headerFooter>
    <oddHeader>&amp;L&amp;"-,Bold"BC CENTRE FOR DISEASE CONTROL - FOR RESEARCH PURPOSES ONLY</oddHeader>
    <oddFooter>&amp;L&amp;10Pablo Romero-Barrios, BCCDC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
  <sheetViews>
    <sheetView workbookViewId="0">
      <selection activeCell="T8" sqref="T8"/>
    </sheetView>
  </sheetViews>
  <sheetFormatPr defaultRowHeight="15" x14ac:dyDescent="0.25"/>
  <sheetData>
    <row r="1" spans="2:2" ht="23.25" x14ac:dyDescent="0.25">
      <c r="B1" s="58" t="s">
        <v>41</v>
      </c>
    </row>
  </sheetData>
  <sheetProtection password="DB8F" sheet="1" objects="1" scenarios="1"/>
  <pageMargins left="0.70866141732283472" right="0.70866141732283472" top="0.74803149606299213" bottom="0.74803149606299213" header="0.31496062992125984" footer="0.31496062992125984"/>
  <pageSetup orientation="portrait" r:id="rId1"/>
  <headerFooter>
    <oddHeader>&amp;L&amp;"-,Bold"BC CENTRE FOR DISEASE CONTROL - FOR RESEARCH PURPOSES ONLY</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
  <sheetViews>
    <sheetView workbookViewId="0">
      <selection activeCell="P22" sqref="P22"/>
    </sheetView>
  </sheetViews>
  <sheetFormatPr defaultRowHeight="15" x14ac:dyDescent="0.25"/>
  <sheetData>
    <row r="1" spans="2:2" ht="23.25" x14ac:dyDescent="0.25">
      <c r="B1" s="58" t="s">
        <v>41</v>
      </c>
    </row>
  </sheetData>
  <sheetProtection password="DB8F" sheet="1" objects="1" scenarios="1"/>
  <pageMargins left="0.70866141732283472" right="0.70866141732283472" top="0.74803149606299213" bottom="0.74803149606299213" header="0.31496062992125984" footer="0.31496062992125984"/>
  <pageSetup orientation="portrait" r:id="rId1"/>
  <headerFooter>
    <oddHeader>&amp;L&amp;"-,Bold"BC CENTRE FOR DISEASE CONTROL - FOR RESEARCH PURPOSES ONLY</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
  <sheetViews>
    <sheetView topLeftCell="A67" workbookViewId="0">
      <selection activeCell="P74" sqref="P74"/>
    </sheetView>
  </sheetViews>
  <sheetFormatPr defaultRowHeight="15" x14ac:dyDescent="0.25"/>
  <sheetData>
    <row r="1" spans="2:2" ht="23.25" x14ac:dyDescent="0.25">
      <c r="B1" s="58" t="s">
        <v>41</v>
      </c>
    </row>
  </sheetData>
  <sheetProtection password="DB8F" sheet="1" objects="1" scenarios="1"/>
  <pageMargins left="0.70866141732283472" right="0.70866141732283472" top="0.74803149606299213" bottom="0.74803149606299213" header="0.31496062992125984" footer="0.31496062992125984"/>
  <pageSetup orientation="portrait" r:id="rId1"/>
  <headerFooter>
    <oddHeader>&amp;L&amp;"-,Bold"BC CENTRE FOR DISEASE CONTROL - FOR RESEARCH PURPOSES ONLY</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ustom Document" ma:contentTypeID="0x010100DA361FFC15F23349803C3C69CD01CD2300A4DFED4A8D9D3E4D96092E8553135869" ma:contentTypeVersion="17" ma:contentTypeDescription="Create a new document." ma:contentTypeScope="" ma:versionID="e16e2ddc78ccae6b0b919938859d3bba">
  <xsd:schema xmlns:xsd="http://www.w3.org/2001/XMLSchema" xmlns:xs="http://www.w3.org/2001/XMLSchema" xmlns:p="http://schemas.microsoft.com/office/2006/metadata/properties" xmlns:ns2="2a1cf95e-a2cb-4d0f-9c16-7db7b13007cf" xmlns:ns3="4de64c37-ebdf-406a-9f1b-af099cf715f4" targetNamespace="http://schemas.microsoft.com/office/2006/metadata/properties" ma:root="true" ma:fieldsID="c87461891b3f2bdd05bf18c0570741e5" ns2:_="" ns3:_="">
    <xsd:import namespace="2a1cf95e-a2cb-4d0f-9c16-7db7b13007cf"/>
    <xsd:import namespace="4de64c37-ebdf-406a-9f1b-af099cf715f4"/>
    <xsd:element name="properties">
      <xsd:complexType>
        <xsd:sequence>
          <xsd:element name="documentManagement">
            <xsd:complexType>
              <xsd:all>
                <xsd:element ref="ns2:d54dd449c2c54af89444c3906a20b699" minOccurs="0"/>
                <xsd:element ref="ns2:TaxCatchAll" minOccurs="0"/>
                <xsd:element ref="ns2:TaxCatchAllLabel" minOccurs="0"/>
                <xsd:element ref="ns2:k05366dfea714127ab8826af69afb524" minOccurs="0"/>
                <xsd:element ref="ns3:DocumentDescription" minOccurs="0"/>
                <xsd:element ref="ns3:DocumentLanguage" minOccurs="0"/>
                <xsd:element ref="ns3:Audience1" minOccurs="0"/>
                <xsd:element ref="ns2:_dlc_DocId" minOccurs="0"/>
                <xsd:element ref="ns2:_dlc_DocIdUrl" minOccurs="0"/>
                <xsd:element ref="ns2:_dlc_DocIdPersistId" minOccurs="0"/>
                <xsd:element ref="ns2:HideDocument" minOccurs="0"/>
                <xsd:element ref="ns2:e5b31d70549846f388a97d936101c554" minOccurs="0"/>
                <xsd:element ref="ns3:Summary_x0020_Line" minOccurs="0"/>
                <xsd:element ref="ns2:e436826973be4244a37ee574354404f4" minOccurs="0"/>
                <xsd:element ref="ns2:kadbb8ef08c2411b842f4c4d8f77888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1cf95e-a2cb-4d0f-9c16-7db7b13007cf" elementFormDefault="qualified">
    <xsd:import namespace="http://schemas.microsoft.com/office/2006/documentManagement/types"/>
    <xsd:import namespace="http://schemas.microsoft.com/office/infopath/2007/PartnerControls"/>
    <xsd:element name="d54dd449c2c54af89444c3906a20b699" ma:index="8" nillable="true" ma:taxonomy="true" ma:internalName="d54dd449c2c54af89444c3906a20b699" ma:taxonomyFieldName="ResourceCategory" ma:displayName="Resource Category" ma:default="" ma:fieldId="{d54dd449-c2c5-4af8-9444-c3906a20b699}" ma:taxonomyMulti="true" ma:sspId="e5481489-1c4e-4a78-9d25-61807e18e714" ma:termSetId="d951ee64-c3ba-4c08-a09c-902853831bd1" ma:anchorId="00000000-0000-0000-0000-000000000000" ma:open="true" ma:isKeyword="false">
      <xsd:complexType>
        <xsd:sequence>
          <xsd:element ref="pc:Terms" minOccurs="0" maxOccurs="1"/>
        </xsd:sequence>
      </xsd:complexType>
    </xsd:element>
    <xsd:element name="TaxCatchAll" ma:index="9" nillable="true" ma:displayName="Taxonomy Catch All Column" ma:description="" ma:hidden="true" ma:list="{cd7a44c3-8849-4997-b7c8-ecb7ba79295d}" ma:internalName="TaxCatchAll" ma:showField="CatchAllData" ma:web="2a1cf95e-a2cb-4d0f-9c16-7db7b13007c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cd7a44c3-8849-4997-b7c8-ecb7ba79295d}" ma:internalName="TaxCatchAllLabel" ma:readOnly="true" ma:showField="CatchAllDataLabel" ma:web="2a1cf95e-a2cb-4d0f-9c16-7db7b13007cf">
      <xsd:complexType>
        <xsd:complexContent>
          <xsd:extension base="dms:MultiChoiceLookup">
            <xsd:sequence>
              <xsd:element name="Value" type="dms:Lookup" maxOccurs="unbounded" minOccurs="0" nillable="true"/>
            </xsd:sequence>
          </xsd:extension>
        </xsd:complexContent>
      </xsd:complexType>
    </xsd:element>
    <xsd:element name="k05366dfea714127ab8826af69afb524" ma:index="12" nillable="true" ma:taxonomy="true" ma:internalName="k05366dfea714127ab8826af69afb524" ma:taxonomyFieldName="ResourceType" ma:displayName="ResourceType" ma:default="" ma:fieldId="{405366df-ea71-4127-ab88-26af69afb524}" ma:taxonomyMulti="true" ma:sspId="e5481489-1c4e-4a78-9d25-61807e18e714" ma:termSetId="b9545f81-9ece-4274-a927-bb8891c94802" ma:anchorId="00000000-0000-0000-0000-000000000000" ma:open="false" ma:isKeyword="false">
      <xsd:complexType>
        <xsd:sequence>
          <xsd:element ref="pc:Terms" minOccurs="0" maxOccurs="1"/>
        </xsd:sequence>
      </xsd:complex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HideDocument" ma:index="20" nillable="true" ma:displayName="HideDocument" ma:default="0" ma:internalName="HideDocument">
      <xsd:simpleType>
        <xsd:restriction base="dms:Boolean"/>
      </xsd:simpleType>
    </xsd:element>
    <xsd:element name="e5b31d70549846f388a97d936101c554" ma:index="21" nillable="true" ma:taxonomy="true" ma:internalName="e5b31d70549846f388a97d936101c554" ma:taxonomyFieldName="ResourceTopic" ma:displayName="ResourceTopic" ma:default="" ma:fieldId="{e5b31d70-5498-46f3-88a9-7d936101c554}" ma:taxonomyMulti="true" ma:sspId="e5481489-1c4e-4a78-9d25-61807e18e714" ma:termSetId="c63bc194-038e-4a7f-8bfe-996bac98da82" ma:anchorId="00000000-0000-0000-0000-000000000000" ma:open="true" ma:isKeyword="false">
      <xsd:complexType>
        <xsd:sequence>
          <xsd:element ref="pc:Terms" minOccurs="0" maxOccurs="1"/>
        </xsd:sequence>
      </xsd:complexType>
    </xsd:element>
    <xsd:element name="e436826973be4244a37ee574354404f4" ma:index="24" nillable="true" ma:taxonomy="true" ma:internalName="e436826973be4244a37ee574354404f4" ma:taxonomyFieldName="Diseases" ma:displayName="Diseases" ma:default="" ma:fieldId="{e4368269-73be-4244-a37e-e574354404f4}" ma:taxonomyMulti="true" ma:sspId="e5481489-1c4e-4a78-9d25-61807e18e714" ma:termSetId="5758805a-361b-4597-8eb5-589b909df3c6" ma:anchorId="00000000-0000-0000-0000-000000000000" ma:open="true" ma:isKeyword="false">
      <xsd:complexType>
        <xsd:sequence>
          <xsd:element ref="pc:Terms" minOccurs="0" maxOccurs="1"/>
        </xsd:sequence>
      </xsd:complexType>
    </xsd:element>
    <xsd:element name="kadbb8ef08c2411b842f4c4d8f778881" ma:index="26" nillable="true" ma:taxonomy="true" ma:internalName="kadbb8ef08c2411b842f4c4d8f778881" ma:taxonomyFieldName="ResourceAudience" ma:displayName="ResourceAudience" ma:default="" ma:fieldId="{4adbb8ef-08c2-411b-842f-4c4d8f778881}" ma:taxonomyMulti="true" ma:sspId="e5481489-1c4e-4a78-9d25-61807e18e714" ma:termSetId="52021694-c89d-4faa-acc3-f24f1b92f9bd"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de64c37-ebdf-406a-9f1b-af099cf715f4" elementFormDefault="qualified">
    <xsd:import namespace="http://schemas.microsoft.com/office/2006/documentManagement/types"/>
    <xsd:import namespace="http://schemas.microsoft.com/office/infopath/2007/PartnerControls"/>
    <xsd:element name="DocumentDescription" ma:index="14" nillable="true" ma:displayName="Resource Description" ma:internalName="DocumentDescription">
      <xsd:simpleType>
        <xsd:restriction base="dms:Note">
          <xsd:maxLength value="255"/>
        </xsd:restriction>
      </xsd:simpleType>
    </xsd:element>
    <xsd:element name="DocumentLanguage" ma:index="15" nillable="true" ma:displayName="Resource Language" ma:format="Dropdown" ma:internalName="DocumentLanguage">
      <xsd:simpleType>
        <xsd:restriction base="dms:Choice">
          <xsd:enumeration value="Arabic"/>
          <xsd:enumeration value="Chinese (Simplified)"/>
          <xsd:enumeration value="Chinese (Traditional)"/>
          <xsd:enumeration value="French"/>
          <xsd:enumeration value="Spanish"/>
          <xsd:enumeration value="Russian"/>
          <xsd:enumeration value="Vietnamese"/>
        </xsd:restriction>
      </xsd:simpleType>
    </xsd:element>
    <xsd:element name="Audience1" ma:index="16" nillable="true" ma:displayName="Audience" ma:internalName="Audience1">
      <xsd:complexType>
        <xsd:complexContent>
          <xsd:extension base="dms:MultiChoice">
            <xsd:sequence>
              <xsd:element name="Value" maxOccurs="unbounded" minOccurs="0" nillable="true">
                <xsd:simpleType>
                  <xsd:restriction base="dms:Choice">
                    <xsd:enumeration value="Health Professionals"/>
                    <xsd:enumeration value="Patients and Families"/>
                    <xsd:enumeration value="Physicians"/>
                    <xsd:enumeration value="Researchers"/>
                  </xsd:restriction>
                </xsd:simpleType>
              </xsd:element>
            </xsd:sequence>
          </xsd:extension>
        </xsd:complexContent>
      </xsd:complexType>
    </xsd:element>
    <xsd:element name="Summary_x0020_Line" ma:index="23" nillable="true" ma:displayName="Summary Line" ma:internalName="Summary_x0020_Lin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DocumentDescription xmlns="4de64c37-ebdf-406a-9f1b-af099cf715f4" xsi:nil="true"/>
    <Audience1 xmlns="4de64c37-ebdf-406a-9f1b-af099cf715f4">
      <Value>Health Professionals</Value>
      <Value>Patients and Families</Value>
      <Value>Physicians</Value>
      <Value>Researchers</Value>
    </Audience1>
    <HideDocument xmlns="2a1cf95e-a2cb-4d0f-9c16-7db7b13007cf">false</HideDocument>
    <_dlc_DocId xmlns="2a1cf95e-a2cb-4d0f-9c16-7db7b13007cf">BCCDC-288-6196</_dlc_DocId>
    <k05366dfea714127ab8826af69afb524 xmlns="2a1cf95e-a2cb-4d0f-9c16-7db7b13007cf">
      <Terms xmlns="http://schemas.microsoft.com/office/infopath/2007/PartnerControls">
        <TermInfo xmlns="http://schemas.microsoft.com/office/infopath/2007/PartnerControls">
          <TermName xmlns="http://schemas.microsoft.com/office/infopath/2007/PartnerControls">Protocols</TermName>
          <TermId xmlns="http://schemas.microsoft.com/office/infopath/2007/PartnerControls">23db8c59-3450-4dad-b2a2-e2256885c1bf</TermId>
        </TermInfo>
      </Terms>
    </k05366dfea714127ab8826af69afb524>
    <DocumentLanguage xmlns="4de64c37-ebdf-406a-9f1b-af099cf715f4" xsi:nil="true"/>
    <d54dd449c2c54af89444c3906a20b699 xmlns="2a1cf95e-a2cb-4d0f-9c16-7db7b13007cf">
      <Terms xmlns="http://schemas.microsoft.com/office/infopath/2007/PartnerControls">
        <TermInfo xmlns="http://schemas.microsoft.com/office/infopath/2007/PartnerControls">
          <TermName xmlns="http://schemas.microsoft.com/office/infopath/2007/PartnerControls">Educational Materials</TermName>
          <TermId xmlns="http://schemas.microsoft.com/office/infopath/2007/PartnerControls">8c621621-0c5a-4e0e-8ce8-e49b9d93c015</TermId>
        </TermInfo>
      </Terms>
    </d54dd449c2c54af89444c3906a20b699>
    <TaxCatchAll xmlns="2a1cf95e-a2cb-4d0f-9c16-7db7b13007cf">
      <Value>81</Value>
      <Value>71</Value>
      <Value>147</Value>
    </TaxCatchAll>
    <_dlc_DocIdUrl xmlns="2a1cf95e-a2cb-4d0f-9c16-7db7b13007cf">
      <Url>http://www.bccdc.ca/resource-gallery/_layouts/15/DocIdRedir.aspx?ID=BCCDC-288-6196</Url>
      <Description>BCCDC-288-6196</Description>
    </_dlc_DocIdUrl>
    <e5b31d70549846f388a97d936101c554 xmlns="2a1cf95e-a2cb-4d0f-9c16-7db7b13007cf">
      <Terms xmlns="http://schemas.microsoft.com/office/infopath/2007/PartnerControls">
        <TermInfo xmlns="http://schemas.microsoft.com/office/infopath/2007/PartnerControls">
          <TermName xmlns="http://schemas.microsoft.com/office/infopath/2007/PartnerControls">Food ＆ Your Health</TermName>
          <TermId xmlns="http://schemas.microsoft.com/office/infopath/2007/PartnerControls">3881da93-f5d4-48b6-b178-c3e022713113</TermId>
        </TermInfo>
      </Terms>
    </e5b31d70549846f388a97d936101c554>
    <kadbb8ef08c2411b842f4c4d8f778881 xmlns="2a1cf95e-a2cb-4d0f-9c16-7db7b13007cf">
      <Terms xmlns="http://schemas.microsoft.com/office/infopath/2007/PartnerControls"/>
    </kadbb8ef08c2411b842f4c4d8f778881>
    <Summary_x0020_Line xmlns="4de64c37-ebdf-406a-9f1b-af099cf715f4" xsi:nil="true"/>
    <e436826973be4244a37ee574354404f4 xmlns="2a1cf95e-a2cb-4d0f-9c16-7db7b13007cf">
      <Terms xmlns="http://schemas.microsoft.com/office/infopath/2007/PartnerControls"/>
    </e436826973be4244a37ee574354404f4>
  </documentManagement>
</p:properties>
</file>

<file path=customXml/itemProps1.xml><?xml version="1.0" encoding="utf-8"?>
<ds:datastoreItem xmlns:ds="http://schemas.openxmlformats.org/officeDocument/2006/customXml" ds:itemID="{1A4FF868-2D72-4C9C-9B2D-0BE201A4F5FB}"/>
</file>

<file path=customXml/itemProps2.xml><?xml version="1.0" encoding="utf-8"?>
<ds:datastoreItem xmlns:ds="http://schemas.openxmlformats.org/officeDocument/2006/customXml" ds:itemID="{F19E9740-E69B-4A8D-8E02-BE0C08C2CF4F}"/>
</file>

<file path=customXml/itemProps3.xml><?xml version="1.0" encoding="utf-8"?>
<ds:datastoreItem xmlns:ds="http://schemas.openxmlformats.org/officeDocument/2006/customXml" ds:itemID="{EF3E0BA5-2DAF-43F6-8D30-D8D2B21E0DF2}"/>
</file>

<file path=customXml/itemProps4.xml><?xml version="1.0" encoding="utf-8"?>
<ds:datastoreItem xmlns:ds="http://schemas.openxmlformats.org/officeDocument/2006/customXml" ds:itemID="{ED620FB2-66CE-4B58-9682-E8F60855C7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Calculator</vt:lpstr>
      <vt:lpstr>Example 1</vt:lpstr>
      <vt:lpstr>Example 2</vt:lpstr>
      <vt:lpstr>Example 3</vt:lpstr>
    </vt:vector>
  </TitlesOfParts>
  <Company>Health Shared Services BC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Vp growth calculator</dc:title>
  <dc:creator>Romero Barrios, Pablo</dc:creator>
  <cp:lastModifiedBy>Romero Barrios, Pablo</cp:lastModifiedBy>
  <cp:lastPrinted>2016-04-13T16:42:20Z</cp:lastPrinted>
  <dcterms:created xsi:type="dcterms:W3CDTF">2016-01-13T17:29:20Z</dcterms:created>
  <dcterms:modified xsi:type="dcterms:W3CDTF">2016-04-28T20:17:06Z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adbb8ef08c2411b842f4c4d8f778881">
    <vt:lpwstr/>
  </property>
  <property fmtid="{D5CDD505-2E9C-101B-9397-08002B2CF9AE}" pid="3" name="ContentTypeId">
    <vt:lpwstr>0x010100DA361FFC15F23349803C3C69CD01CD2300A4DFED4A8D9D3E4D96092E8553135869</vt:lpwstr>
  </property>
  <property fmtid="{D5CDD505-2E9C-101B-9397-08002B2CF9AE}" pid="4" name="ResourceCategory">
    <vt:lpwstr>81;#Educational Materials|8c621621-0c5a-4e0e-8ce8-e49b9d93c015</vt:lpwstr>
  </property>
  <property fmtid="{D5CDD505-2E9C-101B-9397-08002B2CF9AE}" pid="5" name="Diseases">
    <vt:lpwstr/>
  </property>
  <property fmtid="{D5CDD505-2E9C-101B-9397-08002B2CF9AE}" pid="6" name="ResourceType">
    <vt:lpwstr>147;#Protocols|23db8c59-3450-4dad-b2a2-e2256885c1bf</vt:lpwstr>
  </property>
  <property fmtid="{D5CDD505-2E9C-101B-9397-08002B2CF9AE}" pid="7" name="ResourceTopic">
    <vt:lpwstr>71;#Food ＆ Your Health|3881da93-f5d4-48b6-b178-c3e022713113</vt:lpwstr>
  </property>
  <property fmtid="{D5CDD505-2E9C-101B-9397-08002B2CF9AE}" pid="8" name="e436826973be4244a37ee574354404f4">
    <vt:lpwstr/>
  </property>
  <property fmtid="{D5CDD505-2E9C-101B-9397-08002B2CF9AE}" pid="9" name="_dlc_DocIdItemGuid">
    <vt:lpwstr>545d85dd-b5b4-4f46-9324-87f490fc0793</vt:lpwstr>
  </property>
  <property fmtid="{D5CDD505-2E9C-101B-9397-08002B2CF9AE}" pid="10" name="ResourceAudience">
    <vt:lpwstr/>
  </property>
</Properties>
</file>